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9815" windowHeight="6750" activeTab="0"/>
  </bookViews>
  <sheets>
    <sheet name="Лист1" sheetId="1" r:id="rId1"/>
  </sheets>
  <definedNames>
    <definedName name="_xlnm._FilterDatabase" localSheetId="0" hidden="1">'Лист1'!$C$1:$C$696</definedName>
  </definedNames>
  <calcPr fullCalcOnLoad="1" refMode="R1C1"/>
</workbook>
</file>

<file path=xl/sharedStrings.xml><?xml version="1.0" encoding="utf-8"?>
<sst xmlns="http://schemas.openxmlformats.org/spreadsheetml/2006/main" count="456" uniqueCount="322">
  <si>
    <t>№</t>
  </si>
  <si>
    <t>Наименование ПС</t>
  </si>
  <si>
    <t xml:space="preserve">Наименование присоединения 
( диспетчерское наименование) 
</t>
  </si>
  <si>
    <t xml:space="preserve">Класс напряжения,кВ </t>
  </si>
  <si>
    <t>Установленная мощность тр-р, Sном.; МВА</t>
  </si>
  <si>
    <t>Загрузка трансформатора по замерам %</t>
  </si>
  <si>
    <t>Фактический резерв мощности, МВА</t>
  </si>
  <si>
    <t>Текущий резерв мощности с учетом присоединенных потребителей, заключенных договоров ТП и поданных заявок на ТП, без учета возможности разгрузки подстанции по сети 0,38кВ,МВт</t>
  </si>
  <si>
    <t>Подано заявок, МВА</t>
  </si>
  <si>
    <t>Заключено договоров , МВА</t>
  </si>
  <si>
    <t>ф.525-101</t>
  </si>
  <si>
    <t>ТП-17</t>
  </si>
  <si>
    <t>ТП-246</t>
  </si>
  <si>
    <t>ТП-46</t>
  </si>
  <si>
    <t>ТП-267</t>
  </si>
  <si>
    <t>ТП-16</t>
  </si>
  <si>
    <t>ТП-87</t>
  </si>
  <si>
    <t>ТП-220</t>
  </si>
  <si>
    <t>ТП-183</t>
  </si>
  <si>
    <t>ф.525-103</t>
  </si>
  <si>
    <t>ТП-108</t>
  </si>
  <si>
    <t>ТП-249</t>
  </si>
  <si>
    <t>ТП-18</t>
  </si>
  <si>
    <t>ТП-104</t>
  </si>
  <si>
    <t>ТП-23</t>
  </si>
  <si>
    <t>ТП-147</t>
  </si>
  <si>
    <t>ТП-69</t>
  </si>
  <si>
    <t>ТП-151</t>
  </si>
  <si>
    <t>ТП-31</t>
  </si>
  <si>
    <t>ТП-172</t>
  </si>
  <si>
    <t>ТП-58</t>
  </si>
  <si>
    <t>ТП-21</t>
  </si>
  <si>
    <t>ф.525-107</t>
  </si>
  <si>
    <t>ТП-123</t>
  </si>
  <si>
    <t>ТП-80</t>
  </si>
  <si>
    <t>ТП-4</t>
  </si>
  <si>
    <t>ТП-54</t>
  </si>
  <si>
    <t>ТП-84</t>
  </si>
  <si>
    <t>ТП-44</t>
  </si>
  <si>
    <t>ТП-250</t>
  </si>
  <si>
    <t>ф.525-108</t>
  </si>
  <si>
    <t>ТП-41</t>
  </si>
  <si>
    <t>ТП-15</t>
  </si>
  <si>
    <t>ТП-12</t>
  </si>
  <si>
    <t>ТП-30</t>
  </si>
  <si>
    <t>ТП-185</t>
  </si>
  <si>
    <t>ф.525-111</t>
  </si>
  <si>
    <t>ТП-251</t>
  </si>
  <si>
    <t>ТП-105</t>
  </si>
  <si>
    <t>ТП-135</t>
  </si>
  <si>
    <t>ТП-139</t>
  </si>
  <si>
    <t>ф.525-113</t>
  </si>
  <si>
    <t>ТП-177</t>
  </si>
  <si>
    <t>ТП-175</t>
  </si>
  <si>
    <t>ТП-26</t>
  </si>
  <si>
    <t>ТП-27</t>
  </si>
  <si>
    <t>ТП-1</t>
  </si>
  <si>
    <t>ТП-25</t>
  </si>
  <si>
    <t>ТП-55</t>
  </si>
  <si>
    <t>ф.525-112</t>
  </si>
  <si>
    <t>РП-3</t>
  </si>
  <si>
    <t>ТП-60</t>
  </si>
  <si>
    <t>ТП-76</t>
  </si>
  <si>
    <t>ТП-157</t>
  </si>
  <si>
    <t>ТП-278</t>
  </si>
  <si>
    <t>ф.525-115</t>
  </si>
  <si>
    <t>ф.525-116</t>
  </si>
  <si>
    <t>ф.525-216</t>
  </si>
  <si>
    <t>ТП-160</t>
  </si>
  <si>
    <t>ТП-70</t>
  </si>
  <si>
    <t>ТП-71</t>
  </si>
  <si>
    <t>ТП-72</t>
  </si>
  <si>
    <t>ТП-73</t>
  </si>
  <si>
    <t>ф.525-209</t>
  </si>
  <si>
    <t>ТП-138</t>
  </si>
  <si>
    <t>ТП-270</t>
  </si>
  <si>
    <t>ТП-64</t>
  </si>
  <si>
    <t>ТП-62</t>
  </si>
  <si>
    <t>ТП-45</t>
  </si>
  <si>
    <t>ф.525-203</t>
  </si>
  <si>
    <t>ТП-150</t>
  </si>
  <si>
    <t>ТП-20</t>
  </si>
  <si>
    <t>ТП-252</t>
  </si>
  <si>
    <t>ТП-276</t>
  </si>
  <si>
    <t>ТП-19</t>
  </si>
  <si>
    <t>ТП-137</t>
  </si>
  <si>
    <t>ТП-170</t>
  </si>
  <si>
    <t>ТП-171</t>
  </si>
  <si>
    <t>ТП-78</t>
  </si>
  <si>
    <t>ТП-133</t>
  </si>
  <si>
    <t>ТП-65</t>
  </si>
  <si>
    <t>ф.525-204</t>
  </si>
  <si>
    <t>ТП-98</t>
  </si>
  <si>
    <t>ТП-99</t>
  </si>
  <si>
    <t>ТП-256</t>
  </si>
  <si>
    <t>ТП-11</t>
  </si>
  <si>
    <t>ТП-141</t>
  </si>
  <si>
    <t>ТП-49</t>
  </si>
  <si>
    <t>ТП-281</t>
  </si>
  <si>
    <t>РП-13</t>
  </si>
  <si>
    <t>ТП-261</t>
  </si>
  <si>
    <t>ф.525-201</t>
  </si>
  <si>
    <t>ТП-79</t>
  </si>
  <si>
    <t>ТП-115</t>
  </si>
  <si>
    <t>ТП-42</t>
  </si>
  <si>
    <t>ТП-149</t>
  </si>
  <si>
    <t>ТП-176</t>
  </si>
  <si>
    <t>ф.525-205</t>
  </si>
  <si>
    <t>ТП-97</t>
  </si>
  <si>
    <t>ТП-122</t>
  </si>
  <si>
    <t>ТП-119</t>
  </si>
  <si>
    <t>ТП-118</t>
  </si>
  <si>
    <t>ТП-120</t>
  </si>
  <si>
    <t>ТП-125</t>
  </si>
  <si>
    <t>ТП-152</t>
  </si>
  <si>
    <t>ТП-153</t>
  </si>
  <si>
    <t>ф.525-211</t>
  </si>
  <si>
    <t>ТП-164</t>
  </si>
  <si>
    <t>ТП-75</t>
  </si>
  <si>
    <t>ТП-121</t>
  </si>
  <si>
    <t>ТП-32</t>
  </si>
  <si>
    <t>ТП-259</t>
  </si>
  <si>
    <t>ТП-3</t>
  </si>
  <si>
    <t>ТП-2</t>
  </si>
  <si>
    <t>ТП-280</t>
  </si>
  <si>
    <t>ТП-81</t>
  </si>
  <si>
    <t>ТП-40</t>
  </si>
  <si>
    <t>ТП-34</t>
  </si>
  <si>
    <t>ТП-95</t>
  </si>
  <si>
    <t>ТП-63</t>
  </si>
  <si>
    <t>ТП-96</t>
  </si>
  <si>
    <t>ТП-163</t>
  </si>
  <si>
    <t>ТП-227</t>
  </si>
  <si>
    <t>ф.525-312</t>
  </si>
  <si>
    <t>ф.525-313</t>
  </si>
  <si>
    <t>ТП-243</t>
  </si>
  <si>
    <t>ТП-700</t>
  </si>
  <si>
    <t>ТП-701</t>
  </si>
  <si>
    <t>ф.525-403</t>
  </si>
  <si>
    <t>ТП-129</t>
  </si>
  <si>
    <t>ТП-101</t>
  </si>
  <si>
    <t>ТП-144</t>
  </si>
  <si>
    <t>ТП-279</t>
  </si>
  <si>
    <t>ТП-89</t>
  </si>
  <si>
    <t>ТП-106</t>
  </si>
  <si>
    <t>ТП-142</t>
  </si>
  <si>
    <t>ТП-111</t>
  </si>
  <si>
    <t>ТП-269</t>
  </si>
  <si>
    <t>ТП-128</t>
  </si>
  <si>
    <t>ТП-86</t>
  </si>
  <si>
    <t>ТП-266</t>
  </si>
  <si>
    <t>ТП-48</t>
  </si>
  <si>
    <t>ТП-36</t>
  </si>
  <si>
    <t>ТП-136</t>
  </si>
  <si>
    <t>ф.525-412</t>
  </si>
  <si>
    <t>ТП-43</t>
  </si>
  <si>
    <t>ТП-53</t>
  </si>
  <si>
    <t>ТП-85</t>
  </si>
  <si>
    <t>ТП-117</t>
  </si>
  <si>
    <t>ТП-50</t>
  </si>
  <si>
    <t>ф.640-01</t>
  </si>
  <si>
    <t>ф.640-02</t>
  </si>
  <si>
    <t>ТП-131</t>
  </si>
  <si>
    <t>ТП-253</t>
  </si>
  <si>
    <t>ТП-59</t>
  </si>
  <si>
    <t>ТП-132</t>
  </si>
  <si>
    <t>ТП-68</t>
  </si>
  <si>
    <t>ТП-201</t>
  </si>
  <si>
    <t>ТП-169</t>
  </si>
  <si>
    <t>ТП-94</t>
  </si>
  <si>
    <t>ТП-90</t>
  </si>
  <si>
    <t>РП-10</t>
  </si>
  <si>
    <t>ТП-159</t>
  </si>
  <si>
    <t>ТП-88</t>
  </si>
  <si>
    <t>ТП-272</t>
  </si>
  <si>
    <t>ТП-112</t>
  </si>
  <si>
    <t>ТП-134</t>
  </si>
  <si>
    <t>РП-1</t>
  </si>
  <si>
    <t>ТП-219</t>
  </si>
  <si>
    <t>ТП-127</t>
  </si>
  <si>
    <t>ТП-126</t>
  </si>
  <si>
    <t>ТП-206</t>
  </si>
  <si>
    <t>ТП-288</t>
  </si>
  <si>
    <t>ТП-2412</t>
  </si>
  <si>
    <t>ф.403-04</t>
  </si>
  <si>
    <t>ф.403-05</t>
  </si>
  <si>
    <t>ф.639-06</t>
  </si>
  <si>
    <t>ф.639-07</t>
  </si>
  <si>
    <t>ТП-2182</t>
  </si>
  <si>
    <t>ф.639-11</t>
  </si>
  <si>
    <t>ТП-2189</t>
  </si>
  <si>
    <t>ф.639-13</t>
  </si>
  <si>
    <t>ТП-2426</t>
  </si>
  <si>
    <t>ТП-2425</t>
  </si>
  <si>
    <t>ТП-2414</t>
  </si>
  <si>
    <t>ТП-2417</t>
  </si>
  <si>
    <t>ТЭЦ-21</t>
  </si>
  <si>
    <t>ТП-501</t>
  </si>
  <si>
    <t>ТП-502</t>
  </si>
  <si>
    <t>ТП-503</t>
  </si>
  <si>
    <t>РП-2983</t>
  </si>
  <si>
    <t>ТП-5</t>
  </si>
  <si>
    <t>ТП-7</t>
  </si>
  <si>
    <t>ТП-14</t>
  </si>
  <si>
    <t>ТП-39</t>
  </si>
  <si>
    <t>ТП-38</t>
  </si>
  <si>
    <t>ТП-9</t>
  </si>
  <si>
    <t>ТП-10</t>
  </si>
  <si>
    <t>ТП-8</t>
  </si>
  <si>
    <t>ТП-6</t>
  </si>
  <si>
    <t>ТП-308</t>
  </si>
  <si>
    <t>ТП-210</t>
  </si>
  <si>
    <t>ТП-434</t>
  </si>
  <si>
    <t>ПП-4</t>
  </si>
  <si>
    <t>ТП-307</t>
  </si>
  <si>
    <t>ТП-223</t>
  </si>
  <si>
    <t>ТП-231</t>
  </si>
  <si>
    <t>ТП-309</t>
  </si>
  <si>
    <t>ТП-202</t>
  </si>
  <si>
    <t>ТП-318</t>
  </si>
  <si>
    <t>ТП-315</t>
  </si>
  <si>
    <t>ТП-238</t>
  </si>
  <si>
    <t>ТП-301</t>
  </si>
  <si>
    <t>ТП-321</t>
  </si>
  <si>
    <t>ТП-428</t>
  </si>
  <si>
    <t>ТП-35</t>
  </si>
  <si>
    <t>ТП-433</t>
  </si>
  <si>
    <t>ТП-225</t>
  </si>
  <si>
    <t>ТП-322</t>
  </si>
  <si>
    <t>ТП-236</t>
  </si>
  <si>
    <t>ТП-207</t>
  </si>
  <si>
    <t>ф.601-06</t>
  </si>
  <si>
    <t>ТП-439</t>
  </si>
  <si>
    <t>ТП-215</t>
  </si>
  <si>
    <t>ТП-224</t>
  </si>
  <si>
    <t>ТП-438</t>
  </si>
  <si>
    <t>ТП-435</t>
  </si>
  <si>
    <t>ТП-240</t>
  </si>
  <si>
    <t>ТП-436</t>
  </si>
  <si>
    <t>ТП-232</t>
  </si>
  <si>
    <t>ТП-317</t>
  </si>
  <si>
    <t>ф.601-08</t>
  </si>
  <si>
    <t>ТП-324</t>
  </si>
  <si>
    <t>ТП-233</t>
  </si>
  <si>
    <t>ТП-316</t>
  </si>
  <si>
    <t>ТП-230</t>
  </si>
  <si>
    <t>ТП-431</t>
  </si>
  <si>
    <t>ТП-47</t>
  </si>
  <si>
    <t>ТП-200</t>
  </si>
  <si>
    <t>ф.601-10</t>
  </si>
  <si>
    <t>ТП-204</t>
  </si>
  <si>
    <t>ТП-314</t>
  </si>
  <si>
    <t>ТП-222</t>
  </si>
  <si>
    <t>ТП-235</t>
  </si>
  <si>
    <t>ТП-234</t>
  </si>
  <si>
    <t>ТП-432</t>
  </si>
  <si>
    <t>ТП-221</t>
  </si>
  <si>
    <t>ТП-228</t>
  </si>
  <si>
    <t>ТП-426</t>
  </si>
  <si>
    <t>ф.601-12</t>
  </si>
  <si>
    <t>ф.601-05</t>
  </si>
  <si>
    <t>ф.601-03</t>
  </si>
  <si>
    <t>ф.601-01</t>
  </si>
  <si>
    <t>ф.633-03</t>
  </si>
  <si>
    <t>ф.325-16</t>
  </si>
  <si>
    <t>ф.325-01</t>
  </si>
  <si>
    <t>ТП-277</t>
  </si>
  <si>
    <t>РП-7</t>
  </si>
  <si>
    <t>ТП-51</t>
  </si>
  <si>
    <t>ТП-148</t>
  </si>
  <si>
    <t>ТП-257</t>
  </si>
  <si>
    <t>ТП-145</t>
  </si>
  <si>
    <t>ТП-83</t>
  </si>
  <si>
    <t>ТП-245</t>
  </si>
  <si>
    <t>ТП-168</t>
  </si>
  <si>
    <t>ТП-239</t>
  </si>
  <si>
    <t>пропускная способность с учетом критерия n-1, Sпс</t>
  </si>
  <si>
    <t>ТП-323</t>
  </si>
  <si>
    <t>Загрузка трансформатора по замерам  Sзам.; МВА</t>
  </si>
  <si>
    <t>ф.639-05</t>
  </si>
  <si>
    <t>ТП-2424</t>
  </si>
  <si>
    <t>ТП-2411</t>
  </si>
  <si>
    <t>нет тр-ра</t>
  </si>
  <si>
    <t>приборы не работают</t>
  </si>
  <si>
    <t>ТП-440</t>
  </si>
  <si>
    <t>ТП-226</t>
  </si>
  <si>
    <t>ТП-282</t>
  </si>
  <si>
    <t>ТП-248</t>
  </si>
  <si>
    <t>ТП-289</t>
  </si>
  <si>
    <t>ТП-237</t>
  </si>
  <si>
    <t>нет данных</t>
  </si>
  <si>
    <t>ф.525-303</t>
  </si>
  <si>
    <t>РП-6</t>
  </si>
  <si>
    <t>ТП-284</t>
  </si>
  <si>
    <t>ТП-297</t>
  </si>
  <si>
    <t>ТП-298</t>
  </si>
  <si>
    <t>ТП-302</t>
  </si>
  <si>
    <t>ТП-305</t>
  </si>
  <si>
    <t>ТП-441</t>
  </si>
  <si>
    <t>ТП-82</t>
  </si>
  <si>
    <t>ТП-109</t>
  </si>
  <si>
    <t>ТП-292А</t>
  </si>
  <si>
    <t>ТП-290</t>
  </si>
  <si>
    <t>ТП-287</t>
  </si>
  <si>
    <t>ТП-104А</t>
  </si>
  <si>
    <t>ТП-2344</t>
  </si>
  <si>
    <t>ф.630-14, ф.630-18</t>
  </si>
  <si>
    <t>ТП-293</t>
  </si>
  <si>
    <t>ТП-310</t>
  </si>
  <si>
    <t>ф.525-215</t>
  </si>
  <si>
    <t>ТП-313</t>
  </si>
  <si>
    <t>ТП-294</t>
  </si>
  <si>
    <t>ТП-295</t>
  </si>
  <si>
    <t>ф.607-29</t>
  </si>
  <si>
    <t>ф.525-301</t>
  </si>
  <si>
    <t>отключен</t>
  </si>
  <si>
    <t>ТП-13</t>
  </si>
  <si>
    <t>ТП-154 А</t>
  </si>
  <si>
    <t>ф.607-11</t>
  </si>
  <si>
    <t>ТП-24</t>
  </si>
  <si>
    <t>ТП-203</t>
  </si>
  <si>
    <t>ТП-275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</si>
</sst>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top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/>
    </xf>
    <xf numFmtId="0" fontId="40" fillId="0" borderId="12" xfId="0" applyFont="1" applyBorder="1" applyAlignment="1">
      <alignment horizontal="left" vertical="center"/>
    </xf>
    <xf numFmtId="172" fontId="40" fillId="0" borderId="10" xfId="0" applyNumberFormat="1" applyFont="1" applyBorder="1" applyAlignment="1">
      <alignment/>
    </xf>
    <xf numFmtId="172" fontId="40" fillId="0" borderId="10" xfId="0" applyNumberFormat="1" applyFont="1" applyBorder="1" applyAlignment="1">
      <alignment wrapText="1"/>
    </xf>
    <xf numFmtId="172" fontId="40" fillId="0" borderId="10" xfId="0" applyNumberFormat="1" applyFont="1" applyFill="1" applyBorder="1" applyAlignment="1">
      <alignment/>
    </xf>
    <xf numFmtId="172" fontId="40" fillId="0" borderId="10" xfId="0" applyNumberFormat="1" applyFont="1" applyBorder="1" applyAlignment="1">
      <alignment horizontal="right" vertical="top"/>
    </xf>
    <xf numFmtId="172" fontId="40" fillId="0" borderId="10" xfId="0" applyNumberFormat="1" applyFont="1" applyBorder="1" applyAlignment="1">
      <alignment vertical="top"/>
    </xf>
    <xf numFmtId="172" fontId="40" fillId="0" borderId="10" xfId="0" applyNumberFormat="1" applyFont="1" applyFill="1" applyBorder="1" applyAlignment="1">
      <alignment vertical="top"/>
    </xf>
    <xf numFmtId="1" fontId="40" fillId="0" borderId="10" xfId="0" applyNumberFormat="1" applyFont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40" fillId="0" borderId="10" xfId="0" applyNumberFormat="1" applyFont="1" applyBorder="1" applyAlignment="1">
      <alignment vertical="top"/>
    </xf>
    <xf numFmtId="1" fontId="40" fillId="0" borderId="10" xfId="0" applyNumberFormat="1" applyFont="1" applyFill="1" applyBorder="1" applyAlignment="1">
      <alignment vertical="top"/>
    </xf>
    <xf numFmtId="1" fontId="40" fillId="0" borderId="10" xfId="0" applyNumberFormat="1" applyFont="1" applyBorder="1" applyAlignment="1">
      <alignment horizontal="right"/>
    </xf>
    <xf numFmtId="1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right" vertical="center"/>
    </xf>
    <xf numFmtId="1" fontId="40" fillId="0" borderId="10" xfId="0" applyNumberFormat="1" applyFont="1" applyFill="1" applyBorder="1" applyAlignment="1">
      <alignment horizontal="right"/>
    </xf>
    <xf numFmtId="1" fontId="40" fillId="0" borderId="12" xfId="0" applyNumberFormat="1" applyFont="1" applyBorder="1" applyAlignment="1">
      <alignment horizontal="right" vertical="center"/>
    </xf>
    <xf numFmtId="172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1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vertical="top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left" vertical="center"/>
    </xf>
    <xf numFmtId="1" fontId="40" fillId="0" borderId="12" xfId="0" applyNumberFormat="1" applyFont="1" applyBorder="1" applyAlignment="1">
      <alignment horizontal="right" vertical="center"/>
    </xf>
    <xf numFmtId="0" fontId="40" fillId="0" borderId="10" xfId="0" applyNumberFormat="1" applyFont="1" applyBorder="1" applyAlignment="1">
      <alignment/>
    </xf>
    <xf numFmtId="0" fontId="40" fillId="0" borderId="13" xfId="0" applyFont="1" applyBorder="1" applyAlignment="1">
      <alignment/>
    </xf>
    <xf numFmtId="1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 vertical="top"/>
    </xf>
    <xf numFmtId="0" fontId="40" fillId="0" borderId="12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1" fontId="40" fillId="0" borderId="12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vertical="center"/>
    </xf>
    <xf numFmtId="1" fontId="40" fillId="0" borderId="11" xfId="0" applyNumberFormat="1" applyFont="1" applyFill="1" applyBorder="1" applyAlignment="1">
      <alignment horizontal="right" vertical="center"/>
    </xf>
    <xf numFmtId="172" fontId="40" fillId="0" borderId="10" xfId="0" applyNumberFormat="1" applyFont="1" applyFill="1" applyBorder="1" applyAlignment="1">
      <alignment horizontal="right"/>
    </xf>
    <xf numFmtId="1" fontId="40" fillId="0" borderId="11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40" fillId="0" borderId="12" xfId="0" applyFont="1" applyBorder="1" applyAlignment="1">
      <alignment horizontal="left" vertical="center"/>
    </xf>
    <xf numFmtId="1" fontId="40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vertical="top"/>
    </xf>
    <xf numFmtId="1" fontId="40" fillId="0" borderId="11" xfId="0" applyNumberFormat="1" applyFont="1" applyBorder="1" applyAlignment="1">
      <alignment horizontal="right" vertical="center"/>
    </xf>
    <xf numFmtId="1" fontId="40" fillId="0" borderId="13" xfId="0" applyNumberFormat="1" applyFont="1" applyBorder="1" applyAlignment="1">
      <alignment vertical="top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Alignment="1">
      <alignment/>
    </xf>
    <xf numFmtId="0" fontId="40" fillId="0" borderId="14" xfId="0" applyFont="1" applyBorder="1" applyAlignment="1">
      <alignment vertical="top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vertical="center"/>
    </xf>
    <xf numFmtId="1" fontId="40" fillId="0" borderId="12" xfId="0" applyNumberFormat="1" applyFont="1" applyFill="1" applyBorder="1" applyAlignment="1">
      <alignment horizontal="right" vertical="center"/>
    </xf>
    <xf numFmtId="172" fontId="40" fillId="0" borderId="10" xfId="0" applyNumberFormat="1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1" fontId="40" fillId="0" borderId="13" xfId="0" applyNumberFormat="1" applyFont="1" applyBorder="1" applyAlignment="1">
      <alignment horizontal="right" vertical="center"/>
    </xf>
    <xf numFmtId="172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vertical="top"/>
    </xf>
    <xf numFmtId="1" fontId="40" fillId="33" borderId="10" xfId="0" applyNumberFormat="1" applyFont="1" applyFill="1" applyBorder="1" applyAlignment="1">
      <alignment/>
    </xf>
    <xf numFmtId="172" fontId="40" fillId="0" borderId="10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1" fontId="40" fillId="0" borderId="13" xfId="0" applyNumberFormat="1" applyFont="1" applyBorder="1" applyAlignment="1">
      <alignment horizontal="right" vertical="center"/>
    </xf>
    <xf numFmtId="1" fontId="40" fillId="0" borderId="12" xfId="0" applyNumberFormat="1" applyFont="1" applyBorder="1" applyAlignment="1">
      <alignment horizontal="right" vertical="center"/>
    </xf>
    <xf numFmtId="1" fontId="40" fillId="0" borderId="13" xfId="0" applyNumberFormat="1" applyFont="1" applyFill="1" applyBorder="1" applyAlignment="1">
      <alignment horizontal="right" vertical="center"/>
    </xf>
    <xf numFmtId="1" fontId="40" fillId="0" borderId="12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13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1" fontId="40" fillId="0" borderId="13" xfId="0" applyNumberFormat="1" applyFont="1" applyBorder="1" applyAlignment="1">
      <alignment horizontal="right"/>
    </xf>
    <xf numFmtId="1" fontId="40" fillId="0" borderId="12" xfId="0" applyNumberFormat="1" applyFont="1" applyBorder="1" applyAlignment="1">
      <alignment horizontal="right"/>
    </xf>
    <xf numFmtId="1" fontId="40" fillId="0" borderId="13" xfId="0" applyNumberFormat="1" applyFont="1" applyBorder="1" applyAlignment="1">
      <alignment vertical="center"/>
    </xf>
    <xf numFmtId="1" fontId="40" fillId="0" borderId="12" xfId="0" applyNumberFormat="1" applyFont="1" applyBorder="1" applyAlignment="1">
      <alignment vertical="center"/>
    </xf>
    <xf numFmtId="1" fontId="40" fillId="0" borderId="13" xfId="0" applyNumberFormat="1" applyFont="1" applyBorder="1" applyAlignment="1">
      <alignment/>
    </xf>
    <xf numFmtId="1" fontId="40" fillId="0" borderId="12" xfId="0" applyNumberFormat="1" applyFont="1" applyBorder="1" applyAlignment="1">
      <alignment/>
    </xf>
    <xf numFmtId="1" fontId="40" fillId="0" borderId="13" xfId="0" applyNumberFormat="1" applyFont="1" applyFill="1" applyBorder="1" applyAlignment="1">
      <alignment vertical="center"/>
    </xf>
    <xf numFmtId="1" fontId="40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0" borderId="11" xfId="0" applyFont="1" applyBorder="1" applyAlignment="1">
      <alignment vertical="center"/>
    </xf>
    <xf numFmtId="172" fontId="40" fillId="0" borderId="13" xfId="0" applyNumberFormat="1" applyFont="1" applyBorder="1" applyAlignment="1">
      <alignment horizontal="center"/>
    </xf>
    <xf numFmtId="172" fontId="40" fillId="0" borderId="12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6"/>
  <sheetViews>
    <sheetView tabSelected="1" zoomScalePageLayoutView="0" workbookViewId="0" topLeftCell="A1">
      <pane xSplit="1" ySplit="1" topLeftCell="B39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16" sqref="L416"/>
    </sheetView>
  </sheetViews>
  <sheetFormatPr defaultColWidth="9.140625" defaultRowHeight="15"/>
  <cols>
    <col min="1" max="1" width="4.7109375" style="63" customWidth="1"/>
    <col min="2" max="2" width="17.8515625" style="0" customWidth="1"/>
    <col min="3" max="3" width="15.140625" style="0" customWidth="1"/>
    <col min="4" max="4" width="11.140625" style="0" customWidth="1"/>
    <col min="5" max="7" width="16.00390625" style="0" customWidth="1"/>
    <col min="8" max="8" width="15.421875" style="0" customWidth="1"/>
    <col min="9" max="9" width="13.7109375" style="0" customWidth="1"/>
    <col min="10" max="10" width="17.28125" style="73" customWidth="1"/>
    <col min="11" max="11" width="11.00390625" style="0" customWidth="1"/>
    <col min="12" max="12" width="13.57421875" style="0" customWidth="1"/>
    <col min="13" max="13" width="7.8515625" style="0" customWidth="1"/>
  </cols>
  <sheetData>
    <row r="1" spans="1:12" ht="153.75">
      <c r="A1" s="3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5" t="s">
        <v>276</v>
      </c>
      <c r="G1" s="5" t="s">
        <v>278</v>
      </c>
      <c r="H1" s="5" t="s">
        <v>5</v>
      </c>
      <c r="I1" s="5" t="s">
        <v>6</v>
      </c>
      <c r="J1" s="71" t="s">
        <v>7</v>
      </c>
      <c r="K1" s="5" t="s">
        <v>8</v>
      </c>
      <c r="L1" s="9" t="s">
        <v>9</v>
      </c>
    </row>
    <row r="2" spans="1:12" ht="15">
      <c r="A2" s="3">
        <v>1</v>
      </c>
      <c r="B2" s="1" t="s">
        <v>10</v>
      </c>
      <c r="C2" s="1" t="s">
        <v>11</v>
      </c>
      <c r="D2" s="22">
        <v>10</v>
      </c>
      <c r="E2" s="16">
        <v>0.4</v>
      </c>
      <c r="F2" s="16">
        <v>0.42</v>
      </c>
      <c r="G2" s="18">
        <f>F2*H2/100</f>
        <v>0.04746</v>
      </c>
      <c r="H2" s="22">
        <v>11.3</v>
      </c>
      <c r="I2" s="16">
        <f>F2-G2</f>
        <v>0.37254</v>
      </c>
      <c r="J2" s="72">
        <f>(F2-K2)*0.94</f>
        <v>0.3806999999999999</v>
      </c>
      <c r="K2" s="40">
        <v>0.015</v>
      </c>
      <c r="L2" s="40">
        <v>0.015</v>
      </c>
    </row>
    <row r="3" spans="1:12" ht="15">
      <c r="A3" s="3">
        <v>2</v>
      </c>
      <c r="B3" s="1"/>
      <c r="C3" s="14" t="s">
        <v>12</v>
      </c>
      <c r="D3" s="23">
        <v>10</v>
      </c>
      <c r="E3" s="18">
        <v>0.4</v>
      </c>
      <c r="F3" s="18">
        <v>0.42</v>
      </c>
      <c r="G3" s="18">
        <f>F3*H3/100</f>
        <v>0.05208</v>
      </c>
      <c r="H3" s="23">
        <v>12.4</v>
      </c>
      <c r="I3" s="18"/>
      <c r="J3" s="72">
        <f>(F3-K3)*0.94</f>
        <v>0.3666</v>
      </c>
      <c r="K3" s="40">
        <v>0.03</v>
      </c>
      <c r="L3" s="40">
        <v>0.03</v>
      </c>
    </row>
    <row r="4" spans="1:12" ht="15">
      <c r="A4" s="3">
        <v>3</v>
      </c>
      <c r="B4" s="1"/>
      <c r="C4" s="1" t="s">
        <v>13</v>
      </c>
      <c r="D4" s="22">
        <v>10</v>
      </c>
      <c r="E4" s="16">
        <v>0.4</v>
      </c>
      <c r="F4" s="16">
        <v>0.42</v>
      </c>
      <c r="G4" s="16">
        <f>(F4*H4)/100</f>
        <v>0.0756</v>
      </c>
      <c r="H4" s="22">
        <v>18</v>
      </c>
      <c r="I4" s="16">
        <f>F4-G4</f>
        <v>0.3444</v>
      </c>
      <c r="J4" s="72">
        <f>(F4-K4)*0.94</f>
        <v>0.3948</v>
      </c>
      <c r="K4" s="40">
        <v>0</v>
      </c>
      <c r="L4" s="40">
        <v>0</v>
      </c>
    </row>
    <row r="5" spans="1:12" ht="15">
      <c r="A5" s="3">
        <v>4</v>
      </c>
      <c r="B5" s="1"/>
      <c r="C5" s="1" t="s">
        <v>18</v>
      </c>
      <c r="D5" s="22">
        <v>10</v>
      </c>
      <c r="E5" s="16">
        <v>0.4</v>
      </c>
      <c r="F5" s="16">
        <v>0.42</v>
      </c>
      <c r="G5" s="16">
        <f>(F5*H5)/100</f>
        <v>0.08567999999999999</v>
      </c>
      <c r="H5" s="22">
        <v>20.4</v>
      </c>
      <c r="I5" s="16">
        <f>F5-G5</f>
        <v>0.33432</v>
      </c>
      <c r="J5" s="72">
        <f>(F5-K5)*0.94</f>
        <v>0.3806999999999999</v>
      </c>
      <c r="K5" s="40">
        <v>0.015</v>
      </c>
      <c r="L5" s="40">
        <v>0.015</v>
      </c>
    </row>
    <row r="6" spans="1:12" ht="15">
      <c r="A6" s="3">
        <v>5</v>
      </c>
      <c r="B6" s="1"/>
      <c r="C6" s="1" t="s">
        <v>14</v>
      </c>
      <c r="D6" s="22">
        <v>10</v>
      </c>
      <c r="E6" s="16">
        <v>0.63</v>
      </c>
      <c r="F6" s="16">
        <v>0.662</v>
      </c>
      <c r="G6" s="16">
        <f>F6*H6/100</f>
        <v>0.14233</v>
      </c>
      <c r="H6" s="22">
        <v>21.5</v>
      </c>
      <c r="I6" s="17">
        <f>F6-G6</f>
        <v>0.5196700000000001</v>
      </c>
      <c r="J6" s="72">
        <f>(F6-K6)*0.94</f>
        <v>0.6222799999999999</v>
      </c>
      <c r="K6" s="40">
        <v>0</v>
      </c>
      <c r="L6" s="40">
        <v>0</v>
      </c>
    </row>
    <row r="7" spans="1:12" ht="15">
      <c r="A7" s="3">
        <v>6</v>
      </c>
      <c r="B7" s="1"/>
      <c r="C7" s="1" t="s">
        <v>15</v>
      </c>
      <c r="D7" s="22">
        <v>10</v>
      </c>
      <c r="E7" s="16">
        <v>0.63</v>
      </c>
      <c r="F7" s="16">
        <v>0.662</v>
      </c>
      <c r="G7" s="16">
        <f aca="true" t="shared" si="0" ref="G7:G37">F7*H7/100</f>
        <v>0.037734000000000004</v>
      </c>
      <c r="H7" s="22">
        <v>5.7</v>
      </c>
      <c r="I7" s="16">
        <f aca="true" t="shared" si="1" ref="I7:I37">F7-G7</f>
        <v>0.624266</v>
      </c>
      <c r="J7" s="72">
        <f aca="true" t="shared" si="2" ref="J7:J70">(F7-K7)*0.94</f>
        <v>0.6081799999999999</v>
      </c>
      <c r="K7" s="40">
        <v>0.015</v>
      </c>
      <c r="L7" s="40">
        <v>0.015</v>
      </c>
    </row>
    <row r="8" spans="1:12" ht="15">
      <c r="A8" s="3">
        <v>7</v>
      </c>
      <c r="B8" s="1"/>
      <c r="C8" s="45" t="s">
        <v>16</v>
      </c>
      <c r="D8" s="22">
        <v>10</v>
      </c>
      <c r="E8" s="16">
        <v>0.63</v>
      </c>
      <c r="F8" s="16">
        <v>0.662</v>
      </c>
      <c r="G8" s="16">
        <f t="shared" si="0"/>
        <v>0.30452</v>
      </c>
      <c r="H8" s="22">
        <v>46</v>
      </c>
      <c r="I8" s="16">
        <f t="shared" si="1"/>
        <v>0.35748</v>
      </c>
      <c r="J8" s="72">
        <f t="shared" si="2"/>
        <v>0.6081799999999999</v>
      </c>
      <c r="K8" s="40">
        <v>0.015</v>
      </c>
      <c r="L8" s="40">
        <v>0.015</v>
      </c>
    </row>
    <row r="9" spans="1:12" ht="15">
      <c r="A9" s="95">
        <v>8</v>
      </c>
      <c r="B9" s="97"/>
      <c r="C9" s="83" t="s">
        <v>17</v>
      </c>
      <c r="D9" s="85">
        <v>10</v>
      </c>
      <c r="E9" s="16">
        <v>0.4</v>
      </c>
      <c r="F9" s="16">
        <v>0.42</v>
      </c>
      <c r="G9" s="68" t="s">
        <v>315</v>
      </c>
      <c r="H9" s="22"/>
      <c r="I9" s="16"/>
      <c r="J9" s="72">
        <f t="shared" si="2"/>
        <v>0.3948</v>
      </c>
      <c r="K9" s="40">
        <v>0</v>
      </c>
      <c r="L9" s="40">
        <v>0</v>
      </c>
    </row>
    <row r="10" spans="1:19" ht="15">
      <c r="A10" s="96"/>
      <c r="B10" s="98"/>
      <c r="C10" s="84"/>
      <c r="D10" s="86"/>
      <c r="E10" s="16">
        <v>0.4</v>
      </c>
      <c r="F10" s="16">
        <v>0.42</v>
      </c>
      <c r="G10" s="16">
        <f t="shared" si="0"/>
        <v>0.06048</v>
      </c>
      <c r="H10" s="22">
        <v>14.4</v>
      </c>
      <c r="I10" s="16">
        <f t="shared" si="1"/>
        <v>0.35952</v>
      </c>
      <c r="J10" s="72">
        <f t="shared" si="2"/>
        <v>0.3948</v>
      </c>
      <c r="K10" s="40">
        <v>0</v>
      </c>
      <c r="L10" s="40">
        <v>0</v>
      </c>
      <c r="S10" s="73"/>
    </row>
    <row r="11" spans="1:12" ht="15">
      <c r="A11" s="11">
        <v>9</v>
      </c>
      <c r="B11" s="1" t="s">
        <v>19</v>
      </c>
      <c r="C11" s="6" t="s">
        <v>20</v>
      </c>
      <c r="D11" s="22">
        <v>10</v>
      </c>
      <c r="E11" s="16">
        <v>0.63</v>
      </c>
      <c r="F11" s="16">
        <v>0.662</v>
      </c>
      <c r="G11" s="16">
        <f t="shared" si="0"/>
        <v>0.027142</v>
      </c>
      <c r="H11" s="22">
        <v>4.1</v>
      </c>
      <c r="I11" s="16">
        <f t="shared" si="1"/>
        <v>0.634858</v>
      </c>
      <c r="J11" s="72">
        <f t="shared" si="2"/>
        <v>0.6222799999999999</v>
      </c>
      <c r="K11" s="40">
        <v>0</v>
      </c>
      <c r="L11" s="40">
        <v>0</v>
      </c>
    </row>
    <row r="12" spans="1:12" ht="15">
      <c r="A12" s="11">
        <v>10</v>
      </c>
      <c r="B12" s="1"/>
      <c r="C12" s="1" t="s">
        <v>21</v>
      </c>
      <c r="D12" s="22">
        <v>10</v>
      </c>
      <c r="E12" s="16">
        <v>0.63</v>
      </c>
      <c r="F12" s="16">
        <v>0.662</v>
      </c>
      <c r="G12" s="16">
        <f t="shared" si="0"/>
        <v>0.033762</v>
      </c>
      <c r="H12" s="22">
        <v>5.1</v>
      </c>
      <c r="I12" s="16">
        <f t="shared" si="1"/>
        <v>0.6282380000000001</v>
      </c>
      <c r="J12" s="72">
        <f t="shared" si="2"/>
        <v>0.5940799999999999</v>
      </c>
      <c r="K12" s="40">
        <v>0.03</v>
      </c>
      <c r="L12" s="40">
        <v>0.03</v>
      </c>
    </row>
    <row r="13" spans="1:12" ht="15">
      <c r="A13" s="11">
        <v>11</v>
      </c>
      <c r="B13" s="1"/>
      <c r="C13" s="1" t="s">
        <v>22</v>
      </c>
      <c r="D13" s="22">
        <v>10</v>
      </c>
      <c r="E13" s="16">
        <v>0.63</v>
      </c>
      <c r="F13" s="16">
        <v>0.662</v>
      </c>
      <c r="G13" s="16">
        <f t="shared" si="0"/>
        <v>0.06421400000000001</v>
      </c>
      <c r="H13" s="22">
        <v>9.7</v>
      </c>
      <c r="I13" s="16">
        <f t="shared" si="1"/>
        <v>0.597786</v>
      </c>
      <c r="J13" s="72">
        <f t="shared" si="2"/>
        <v>0.6222799999999999</v>
      </c>
      <c r="K13" s="40">
        <v>0</v>
      </c>
      <c r="L13" s="40">
        <v>0</v>
      </c>
    </row>
    <row r="14" spans="1:12" ht="15">
      <c r="A14" s="11">
        <v>12</v>
      </c>
      <c r="B14" s="1"/>
      <c r="C14" s="1" t="s">
        <v>23</v>
      </c>
      <c r="D14" s="22">
        <v>10</v>
      </c>
      <c r="E14" s="16">
        <v>0.4</v>
      </c>
      <c r="F14" s="16">
        <v>0.42</v>
      </c>
      <c r="G14" s="16">
        <f t="shared" si="0"/>
        <v>0.09744</v>
      </c>
      <c r="H14" s="22">
        <v>23.2</v>
      </c>
      <c r="I14" s="16">
        <f t="shared" si="1"/>
        <v>0.32255999999999996</v>
      </c>
      <c r="J14" s="72">
        <f t="shared" si="2"/>
        <v>0.3806999999999999</v>
      </c>
      <c r="K14" s="40">
        <v>0.015</v>
      </c>
      <c r="L14" s="40">
        <v>0.015</v>
      </c>
    </row>
    <row r="15" spans="1:12" ht="15">
      <c r="A15" s="93">
        <v>13</v>
      </c>
      <c r="B15" s="128"/>
      <c r="C15" s="83" t="s">
        <v>304</v>
      </c>
      <c r="D15" s="109">
        <v>10</v>
      </c>
      <c r="E15" s="16">
        <v>0.63</v>
      </c>
      <c r="F15" s="16">
        <v>0.662</v>
      </c>
      <c r="G15" s="68" t="s">
        <v>290</v>
      </c>
      <c r="H15" s="22"/>
      <c r="I15" s="16"/>
      <c r="J15" s="72">
        <f t="shared" si="2"/>
        <v>0.6222799999999999</v>
      </c>
      <c r="K15" s="40">
        <v>0</v>
      </c>
      <c r="L15" s="40">
        <v>0</v>
      </c>
    </row>
    <row r="16" spans="1:12" ht="15">
      <c r="A16" s="94"/>
      <c r="B16" s="129"/>
      <c r="C16" s="84"/>
      <c r="D16" s="110"/>
      <c r="E16" s="16">
        <v>0.63</v>
      </c>
      <c r="F16" s="16">
        <v>0.662</v>
      </c>
      <c r="G16" s="68" t="s">
        <v>290</v>
      </c>
      <c r="H16" s="22"/>
      <c r="I16" s="16"/>
      <c r="J16" s="72">
        <f t="shared" si="2"/>
        <v>0.6222799999999999</v>
      </c>
      <c r="K16" s="40">
        <v>0</v>
      </c>
      <c r="L16" s="40">
        <v>0</v>
      </c>
    </row>
    <row r="17" spans="1:12" ht="15">
      <c r="A17" s="11">
        <v>14</v>
      </c>
      <c r="B17" s="1"/>
      <c r="C17" s="1" t="s">
        <v>24</v>
      </c>
      <c r="D17" s="22">
        <v>10</v>
      </c>
      <c r="E17" s="16">
        <v>0.4</v>
      </c>
      <c r="F17" s="16">
        <v>0.42</v>
      </c>
      <c r="G17" s="16">
        <f t="shared" si="0"/>
        <v>0.23562000000000002</v>
      </c>
      <c r="H17" s="22">
        <v>56.1</v>
      </c>
      <c r="I17" s="16">
        <f t="shared" si="1"/>
        <v>0.18437999999999996</v>
      </c>
      <c r="J17" s="72">
        <f t="shared" si="2"/>
        <v>0.3666</v>
      </c>
      <c r="K17" s="40">
        <v>0.03</v>
      </c>
      <c r="L17" s="40">
        <v>0.03</v>
      </c>
    </row>
    <row r="18" spans="1:12" ht="15">
      <c r="A18" s="11">
        <v>15</v>
      </c>
      <c r="B18" s="1"/>
      <c r="C18" s="1" t="s">
        <v>25</v>
      </c>
      <c r="D18" s="22">
        <v>10</v>
      </c>
      <c r="E18" s="16">
        <v>0.16</v>
      </c>
      <c r="F18" s="16">
        <v>0.168</v>
      </c>
      <c r="G18" s="16">
        <f t="shared" si="0"/>
        <v>0.030576</v>
      </c>
      <c r="H18" s="22">
        <v>18.2</v>
      </c>
      <c r="I18" s="16">
        <f t="shared" si="1"/>
        <v>0.13742400000000002</v>
      </c>
      <c r="J18" s="72">
        <f t="shared" si="2"/>
        <v>0.15792</v>
      </c>
      <c r="K18" s="40">
        <v>0</v>
      </c>
      <c r="L18" s="40">
        <v>0</v>
      </c>
    </row>
    <row r="19" spans="1:12" ht="15">
      <c r="A19" s="11">
        <v>16</v>
      </c>
      <c r="B19" s="1"/>
      <c r="C19" s="1" t="s">
        <v>26</v>
      </c>
      <c r="D19" s="22">
        <v>10</v>
      </c>
      <c r="E19" s="16">
        <v>0.63</v>
      </c>
      <c r="F19" s="16">
        <v>0.662</v>
      </c>
      <c r="G19" s="16">
        <f t="shared" si="0"/>
        <v>0.10592</v>
      </c>
      <c r="H19" s="22">
        <v>16</v>
      </c>
      <c r="I19" s="16">
        <f t="shared" si="1"/>
        <v>0.55608</v>
      </c>
      <c r="J19" s="72">
        <f t="shared" si="2"/>
        <v>0.6222799999999999</v>
      </c>
      <c r="K19" s="40">
        <v>0</v>
      </c>
      <c r="L19" s="40">
        <v>0</v>
      </c>
    </row>
    <row r="20" spans="1:12" ht="15">
      <c r="A20" s="11">
        <v>17</v>
      </c>
      <c r="B20" s="14"/>
      <c r="C20" s="14" t="s">
        <v>27</v>
      </c>
      <c r="D20" s="23">
        <v>10</v>
      </c>
      <c r="E20" s="18">
        <v>0.1</v>
      </c>
      <c r="F20" s="18">
        <v>0.105</v>
      </c>
      <c r="G20" s="18">
        <f>F20*H20/100</f>
        <v>0.00147</v>
      </c>
      <c r="H20" s="22">
        <v>1.4</v>
      </c>
      <c r="I20" s="16">
        <f t="shared" si="1"/>
        <v>0.10353</v>
      </c>
      <c r="J20" s="72">
        <f t="shared" si="2"/>
        <v>0.0987</v>
      </c>
      <c r="K20" s="40">
        <v>0</v>
      </c>
      <c r="L20" s="40">
        <v>0</v>
      </c>
    </row>
    <row r="21" spans="1:12" ht="15">
      <c r="A21" s="93">
        <v>18</v>
      </c>
      <c r="B21" s="97"/>
      <c r="C21" s="83" t="s">
        <v>28</v>
      </c>
      <c r="D21" s="85">
        <v>10</v>
      </c>
      <c r="E21" s="16">
        <v>0.4</v>
      </c>
      <c r="F21" s="16">
        <v>0.42</v>
      </c>
      <c r="G21" s="68" t="s">
        <v>315</v>
      </c>
      <c r="H21" s="22"/>
      <c r="I21" s="16"/>
      <c r="J21" s="72">
        <f t="shared" si="2"/>
        <v>0.3948</v>
      </c>
      <c r="K21" s="40">
        <v>0</v>
      </c>
      <c r="L21" s="40">
        <v>0</v>
      </c>
    </row>
    <row r="22" spans="1:12" ht="15">
      <c r="A22" s="94"/>
      <c r="B22" s="98"/>
      <c r="C22" s="84"/>
      <c r="D22" s="86"/>
      <c r="E22" s="16">
        <v>0.4</v>
      </c>
      <c r="F22" s="16">
        <v>0.42</v>
      </c>
      <c r="G22" s="18">
        <f>F22*H22/100</f>
        <v>0.12264</v>
      </c>
      <c r="H22" s="22">
        <v>29.2</v>
      </c>
      <c r="I22" s="16">
        <f t="shared" si="1"/>
        <v>0.29735999999999996</v>
      </c>
      <c r="J22" s="72">
        <f t="shared" si="2"/>
        <v>0.3666</v>
      </c>
      <c r="K22" s="40">
        <v>0.03</v>
      </c>
      <c r="L22" s="40">
        <v>0.03</v>
      </c>
    </row>
    <row r="23" spans="1:12" ht="15">
      <c r="A23" s="11">
        <v>19</v>
      </c>
      <c r="B23" s="1"/>
      <c r="C23" s="7" t="s">
        <v>29</v>
      </c>
      <c r="D23" s="26">
        <v>10</v>
      </c>
      <c r="E23" s="16">
        <v>0.16</v>
      </c>
      <c r="F23" s="16">
        <v>0.168</v>
      </c>
      <c r="G23" s="16">
        <f t="shared" si="0"/>
        <v>0.02016</v>
      </c>
      <c r="H23" s="22">
        <v>12</v>
      </c>
      <c r="I23" s="16">
        <f t="shared" si="1"/>
        <v>0.14784</v>
      </c>
      <c r="J23" s="72">
        <f t="shared" si="2"/>
        <v>0.15792</v>
      </c>
      <c r="K23" s="40">
        <v>0</v>
      </c>
      <c r="L23" s="40">
        <v>0</v>
      </c>
    </row>
    <row r="24" spans="1:12" ht="15">
      <c r="A24" s="11">
        <v>20</v>
      </c>
      <c r="B24" s="1"/>
      <c r="C24" s="7" t="s">
        <v>30</v>
      </c>
      <c r="D24" s="26">
        <v>10</v>
      </c>
      <c r="E24" s="16">
        <v>0.4</v>
      </c>
      <c r="F24" s="16">
        <v>0.42</v>
      </c>
      <c r="G24" s="16">
        <f t="shared" si="0"/>
        <v>0.024780000000000003</v>
      </c>
      <c r="H24" s="22">
        <v>5.9</v>
      </c>
      <c r="I24" s="16">
        <f t="shared" si="1"/>
        <v>0.39521999999999996</v>
      </c>
      <c r="J24" s="72">
        <f t="shared" si="2"/>
        <v>0.3948</v>
      </c>
      <c r="K24" s="40">
        <v>0</v>
      </c>
      <c r="L24" s="40">
        <v>0</v>
      </c>
    </row>
    <row r="25" spans="1:12" ht="15">
      <c r="A25" s="11">
        <v>21</v>
      </c>
      <c r="B25" s="1"/>
      <c r="C25" s="34" t="s">
        <v>31</v>
      </c>
      <c r="D25" s="26">
        <v>10</v>
      </c>
      <c r="E25" s="16">
        <v>0.63</v>
      </c>
      <c r="F25" s="16">
        <v>0.662</v>
      </c>
      <c r="G25" s="16">
        <f t="shared" si="0"/>
        <v>0.14630200000000002</v>
      </c>
      <c r="H25" s="22">
        <v>22.1</v>
      </c>
      <c r="I25" s="16">
        <f t="shared" si="1"/>
        <v>0.515698</v>
      </c>
      <c r="J25" s="72">
        <f t="shared" si="2"/>
        <v>0.6081799999999999</v>
      </c>
      <c r="K25" s="40">
        <v>0.015</v>
      </c>
      <c r="L25" s="40">
        <v>0.015</v>
      </c>
    </row>
    <row r="26" spans="1:12" ht="15">
      <c r="A26" s="93">
        <v>22</v>
      </c>
      <c r="B26" s="83" t="s">
        <v>32</v>
      </c>
      <c r="C26" s="89" t="s">
        <v>33</v>
      </c>
      <c r="D26" s="85">
        <v>10</v>
      </c>
      <c r="E26" s="16">
        <v>0.63</v>
      </c>
      <c r="F26" s="16">
        <v>0.662</v>
      </c>
      <c r="G26" s="16">
        <f t="shared" si="0"/>
        <v>0.020257200000000003</v>
      </c>
      <c r="H26" s="22">
        <v>3.06</v>
      </c>
      <c r="I26" s="16">
        <f t="shared" si="1"/>
        <v>0.6417428000000001</v>
      </c>
      <c r="J26" s="72">
        <f t="shared" si="2"/>
        <v>0.5940799999999999</v>
      </c>
      <c r="K26" s="40">
        <v>0.03</v>
      </c>
      <c r="L26" s="40">
        <v>0.03</v>
      </c>
    </row>
    <row r="27" spans="1:12" ht="15">
      <c r="A27" s="94"/>
      <c r="B27" s="84"/>
      <c r="C27" s="90"/>
      <c r="D27" s="86"/>
      <c r="E27" s="16">
        <v>0.63</v>
      </c>
      <c r="F27" s="16">
        <v>0.662</v>
      </c>
      <c r="G27" s="16">
        <f t="shared" si="0"/>
        <v>0.11982200000000003</v>
      </c>
      <c r="H27" s="22">
        <v>18.1</v>
      </c>
      <c r="I27" s="16">
        <f t="shared" si="1"/>
        <v>0.542178</v>
      </c>
      <c r="J27" s="72">
        <f t="shared" si="2"/>
        <v>0.6222799999999999</v>
      </c>
      <c r="K27" s="40">
        <v>0</v>
      </c>
      <c r="L27" s="40">
        <v>0</v>
      </c>
    </row>
    <row r="28" spans="1:12" ht="15">
      <c r="A28" s="61">
        <v>23</v>
      </c>
      <c r="B28" s="1"/>
      <c r="C28" s="34" t="s">
        <v>34</v>
      </c>
      <c r="D28" s="26">
        <v>10</v>
      </c>
      <c r="E28" s="16">
        <v>0.63</v>
      </c>
      <c r="F28" s="16">
        <v>0.662</v>
      </c>
      <c r="G28" s="16">
        <f t="shared" si="0"/>
        <v>0.24096800000000002</v>
      </c>
      <c r="H28" s="22">
        <v>36.4</v>
      </c>
      <c r="I28" s="16">
        <f t="shared" si="1"/>
        <v>0.421032</v>
      </c>
      <c r="J28" s="72">
        <f t="shared" si="2"/>
        <v>0.466898</v>
      </c>
      <c r="K28" s="40">
        <v>0.1653</v>
      </c>
      <c r="L28" s="40">
        <v>0.1653</v>
      </c>
    </row>
    <row r="29" spans="1:12" ht="15">
      <c r="A29" s="93">
        <v>24</v>
      </c>
      <c r="B29" s="97"/>
      <c r="C29" s="89" t="s">
        <v>35</v>
      </c>
      <c r="D29" s="85">
        <v>10</v>
      </c>
      <c r="E29" s="16">
        <v>1.25</v>
      </c>
      <c r="F29" s="16">
        <v>1.313</v>
      </c>
      <c r="G29" s="68" t="s">
        <v>315</v>
      </c>
      <c r="H29" s="22"/>
      <c r="I29" s="16"/>
      <c r="J29" s="72">
        <f t="shared" si="2"/>
        <v>1.2342199999999999</v>
      </c>
      <c r="K29" s="40">
        <v>0</v>
      </c>
      <c r="L29" s="40">
        <v>0</v>
      </c>
    </row>
    <row r="30" spans="1:12" ht="15">
      <c r="A30" s="94"/>
      <c r="B30" s="98"/>
      <c r="C30" s="90"/>
      <c r="D30" s="86"/>
      <c r="E30" s="16">
        <v>1.25</v>
      </c>
      <c r="F30" s="16">
        <v>1.313</v>
      </c>
      <c r="G30" s="16">
        <f t="shared" si="0"/>
        <v>0.110292</v>
      </c>
      <c r="H30" s="22">
        <v>8.4</v>
      </c>
      <c r="I30" s="16">
        <f t="shared" si="1"/>
        <v>1.2027079999999999</v>
      </c>
      <c r="J30" s="72">
        <f t="shared" si="2"/>
        <v>1.2342199999999999</v>
      </c>
      <c r="K30" s="40">
        <v>0</v>
      </c>
      <c r="L30" s="40">
        <v>0</v>
      </c>
    </row>
    <row r="31" spans="1:12" ht="15">
      <c r="A31" s="95">
        <v>25</v>
      </c>
      <c r="B31" s="83"/>
      <c r="C31" s="89" t="s">
        <v>36</v>
      </c>
      <c r="D31" s="109">
        <v>10</v>
      </c>
      <c r="E31" s="16">
        <v>0.4</v>
      </c>
      <c r="F31" s="16">
        <v>0.42</v>
      </c>
      <c r="G31" s="16">
        <f t="shared" si="0"/>
        <v>0.0924</v>
      </c>
      <c r="H31" s="22">
        <v>22</v>
      </c>
      <c r="I31" s="16">
        <f t="shared" si="1"/>
        <v>0.3276</v>
      </c>
      <c r="J31" s="72">
        <f t="shared" si="2"/>
        <v>0.3948</v>
      </c>
      <c r="K31" s="40">
        <v>0</v>
      </c>
      <c r="L31" s="40">
        <v>0</v>
      </c>
    </row>
    <row r="32" spans="1:12" ht="15">
      <c r="A32" s="96"/>
      <c r="B32" s="84"/>
      <c r="C32" s="90"/>
      <c r="D32" s="110"/>
      <c r="E32" s="16">
        <v>0.4</v>
      </c>
      <c r="F32" s="16">
        <v>0.42</v>
      </c>
      <c r="G32" s="68" t="s">
        <v>315</v>
      </c>
      <c r="H32" s="22"/>
      <c r="I32" s="16"/>
      <c r="J32" s="72">
        <f t="shared" si="2"/>
        <v>0.3948</v>
      </c>
      <c r="K32" s="40">
        <v>0</v>
      </c>
      <c r="L32" s="40">
        <v>0</v>
      </c>
    </row>
    <row r="33" spans="1:12" ht="15">
      <c r="A33" s="93">
        <v>26</v>
      </c>
      <c r="B33" s="101"/>
      <c r="C33" s="89" t="s">
        <v>37</v>
      </c>
      <c r="D33" s="85">
        <v>10</v>
      </c>
      <c r="E33" s="16">
        <v>0.4</v>
      </c>
      <c r="F33" s="16">
        <v>0.42</v>
      </c>
      <c r="G33" s="68" t="s">
        <v>315</v>
      </c>
      <c r="H33" s="22"/>
      <c r="I33" s="16"/>
      <c r="J33" s="72">
        <f t="shared" si="2"/>
        <v>0.3243</v>
      </c>
      <c r="K33" s="40">
        <v>0.075</v>
      </c>
      <c r="L33" s="40">
        <v>0.075</v>
      </c>
    </row>
    <row r="34" spans="1:12" ht="15">
      <c r="A34" s="94"/>
      <c r="B34" s="102"/>
      <c r="C34" s="90"/>
      <c r="D34" s="86"/>
      <c r="E34" s="16">
        <v>0.4</v>
      </c>
      <c r="F34" s="16">
        <v>0.42</v>
      </c>
      <c r="G34" s="16">
        <f t="shared" si="0"/>
        <v>0.168</v>
      </c>
      <c r="H34" s="22">
        <v>40</v>
      </c>
      <c r="I34" s="16"/>
      <c r="J34" s="72">
        <f t="shared" si="2"/>
        <v>0.3948</v>
      </c>
      <c r="K34" s="40">
        <v>0</v>
      </c>
      <c r="L34" s="40">
        <v>0</v>
      </c>
    </row>
    <row r="35" spans="1:12" ht="15">
      <c r="A35" s="60">
        <v>27</v>
      </c>
      <c r="B35" s="13"/>
      <c r="C35" s="34" t="s">
        <v>38</v>
      </c>
      <c r="D35" s="22">
        <v>10</v>
      </c>
      <c r="E35" s="16">
        <v>0.4</v>
      </c>
      <c r="F35" s="16">
        <v>0.42</v>
      </c>
      <c r="G35" s="16">
        <f t="shared" si="0"/>
        <v>0.12347999999999999</v>
      </c>
      <c r="H35" s="22">
        <v>29.4</v>
      </c>
      <c r="I35" s="16">
        <f t="shared" si="1"/>
        <v>0.29652</v>
      </c>
      <c r="J35" s="72">
        <f t="shared" si="2"/>
        <v>0.3806999999999999</v>
      </c>
      <c r="K35" s="40">
        <v>0.015</v>
      </c>
      <c r="L35" s="40">
        <v>0.015</v>
      </c>
    </row>
    <row r="36" spans="1:12" ht="15">
      <c r="A36" s="95">
        <v>28</v>
      </c>
      <c r="B36" s="101"/>
      <c r="C36" s="89" t="s">
        <v>39</v>
      </c>
      <c r="D36" s="85">
        <v>10</v>
      </c>
      <c r="E36" s="16">
        <v>0.63</v>
      </c>
      <c r="F36" s="16">
        <v>0.662</v>
      </c>
      <c r="G36" s="68" t="s">
        <v>315</v>
      </c>
      <c r="H36" s="22"/>
      <c r="I36" s="16"/>
      <c r="J36" s="72">
        <f t="shared" si="2"/>
        <v>0.6222799999999999</v>
      </c>
      <c r="K36" s="40">
        <v>0</v>
      </c>
      <c r="L36" s="40">
        <v>0</v>
      </c>
    </row>
    <row r="37" spans="1:12" ht="15">
      <c r="A37" s="96"/>
      <c r="B37" s="102"/>
      <c r="C37" s="90"/>
      <c r="D37" s="86"/>
      <c r="E37" s="16">
        <v>0.63</v>
      </c>
      <c r="F37" s="16">
        <v>0.662</v>
      </c>
      <c r="G37" s="16">
        <f t="shared" si="0"/>
        <v>0.07613</v>
      </c>
      <c r="H37" s="29">
        <v>11.5</v>
      </c>
      <c r="I37" s="16">
        <f t="shared" si="1"/>
        <v>0.58587</v>
      </c>
      <c r="J37" s="72">
        <f t="shared" si="2"/>
        <v>0.6222799999999999</v>
      </c>
      <c r="K37" s="40">
        <v>0</v>
      </c>
      <c r="L37" s="40">
        <v>0</v>
      </c>
    </row>
    <row r="38" spans="1:12" ht="15">
      <c r="A38" s="95">
        <v>29</v>
      </c>
      <c r="B38" s="83" t="s">
        <v>40</v>
      </c>
      <c r="C38" s="89" t="s">
        <v>41</v>
      </c>
      <c r="D38" s="111">
        <v>10</v>
      </c>
      <c r="E38" s="16">
        <v>0.4</v>
      </c>
      <c r="F38" s="16">
        <v>0.42</v>
      </c>
      <c r="G38" s="16">
        <f aca="true" t="shared" si="3" ref="G38:G45">F38*H38/100</f>
        <v>0.1344</v>
      </c>
      <c r="H38" s="22">
        <v>32</v>
      </c>
      <c r="I38" s="16">
        <f aca="true" t="shared" si="4" ref="I38:I45">F38-G38</f>
        <v>0.28559999999999997</v>
      </c>
      <c r="J38" s="72">
        <f t="shared" si="2"/>
        <v>0.20679999999999996</v>
      </c>
      <c r="K38" s="40">
        <v>0.2</v>
      </c>
      <c r="L38" s="40">
        <v>0.2</v>
      </c>
    </row>
    <row r="39" spans="1:12" ht="15">
      <c r="A39" s="96"/>
      <c r="B39" s="84"/>
      <c r="C39" s="90"/>
      <c r="D39" s="112"/>
      <c r="E39" s="16">
        <v>0.4</v>
      </c>
      <c r="F39" s="16">
        <v>0.42</v>
      </c>
      <c r="G39" s="16">
        <f t="shared" si="3"/>
        <v>0</v>
      </c>
      <c r="H39" s="22">
        <v>0</v>
      </c>
      <c r="I39" s="16">
        <f t="shared" si="4"/>
        <v>0.42</v>
      </c>
      <c r="J39" s="72">
        <f t="shared" si="2"/>
        <v>0.3948</v>
      </c>
      <c r="K39" s="40">
        <v>0</v>
      </c>
      <c r="L39" s="40">
        <v>0</v>
      </c>
    </row>
    <row r="40" spans="1:12" ht="15">
      <c r="A40" s="93">
        <v>30</v>
      </c>
      <c r="B40" s="83"/>
      <c r="C40" s="89" t="s">
        <v>42</v>
      </c>
      <c r="D40" s="111">
        <v>10</v>
      </c>
      <c r="E40" s="16">
        <v>0.63</v>
      </c>
      <c r="F40" s="16">
        <v>0.662</v>
      </c>
      <c r="G40" s="68" t="s">
        <v>315</v>
      </c>
      <c r="H40" s="22"/>
      <c r="I40" s="16"/>
      <c r="J40" s="72">
        <f t="shared" si="2"/>
        <v>0.6222799999999999</v>
      </c>
      <c r="K40" s="40">
        <v>0</v>
      </c>
      <c r="L40" s="40">
        <v>0</v>
      </c>
    </row>
    <row r="41" spans="1:12" ht="15">
      <c r="A41" s="94"/>
      <c r="B41" s="84"/>
      <c r="C41" s="90"/>
      <c r="D41" s="112"/>
      <c r="E41" s="16">
        <v>0.63</v>
      </c>
      <c r="F41" s="16">
        <v>0.662</v>
      </c>
      <c r="G41" s="68"/>
      <c r="H41" s="22">
        <v>44.4</v>
      </c>
      <c r="I41" s="16">
        <v>48.3</v>
      </c>
      <c r="J41" s="72">
        <f t="shared" si="2"/>
        <v>0.6222799999999999</v>
      </c>
      <c r="K41" s="40">
        <v>0</v>
      </c>
      <c r="L41" s="40">
        <v>0</v>
      </c>
    </row>
    <row r="42" spans="1:12" ht="15">
      <c r="A42" s="93">
        <v>31</v>
      </c>
      <c r="B42" s="83"/>
      <c r="C42" s="103" t="s">
        <v>43</v>
      </c>
      <c r="D42" s="111">
        <v>10</v>
      </c>
      <c r="E42" s="16">
        <v>0.63</v>
      </c>
      <c r="F42" s="16">
        <v>0.662</v>
      </c>
      <c r="G42" s="16">
        <f t="shared" si="3"/>
        <v>0.099962</v>
      </c>
      <c r="H42" s="22">
        <v>15.1</v>
      </c>
      <c r="I42" s="16"/>
      <c r="J42" s="72">
        <f t="shared" si="2"/>
        <v>0.59878</v>
      </c>
      <c r="K42" s="40">
        <v>0.025</v>
      </c>
      <c r="L42" s="40">
        <v>0.025</v>
      </c>
    </row>
    <row r="43" spans="1:12" ht="15">
      <c r="A43" s="94"/>
      <c r="B43" s="84"/>
      <c r="C43" s="104"/>
      <c r="D43" s="112"/>
      <c r="E43" s="16">
        <v>0.63</v>
      </c>
      <c r="F43" s="16">
        <v>0.662</v>
      </c>
      <c r="G43" s="16">
        <f t="shared" si="3"/>
        <v>0.11121600000000001</v>
      </c>
      <c r="H43" s="22">
        <v>16.8</v>
      </c>
      <c r="I43" s="16">
        <f t="shared" si="4"/>
        <v>0.550784</v>
      </c>
      <c r="J43" s="72">
        <f t="shared" si="2"/>
        <v>0.6222799999999999</v>
      </c>
      <c r="K43" s="40">
        <v>0</v>
      </c>
      <c r="L43" s="40">
        <v>0</v>
      </c>
    </row>
    <row r="44" spans="1:12" ht="15">
      <c r="A44" s="93">
        <v>32</v>
      </c>
      <c r="B44" s="83"/>
      <c r="C44" s="103" t="s">
        <v>44</v>
      </c>
      <c r="D44" s="115">
        <v>10</v>
      </c>
      <c r="E44" s="18">
        <v>0.4</v>
      </c>
      <c r="F44" s="18">
        <v>0.42</v>
      </c>
      <c r="G44" s="18">
        <f t="shared" si="3"/>
        <v>0.11886</v>
      </c>
      <c r="H44" s="23">
        <v>28.3</v>
      </c>
      <c r="I44" s="18">
        <f t="shared" si="4"/>
        <v>0.30113999999999996</v>
      </c>
      <c r="J44" s="72">
        <f t="shared" si="2"/>
        <v>0.3806999999999999</v>
      </c>
      <c r="K44" s="40">
        <v>0.015</v>
      </c>
      <c r="L44" s="40">
        <v>0.015</v>
      </c>
    </row>
    <row r="45" spans="1:12" ht="15">
      <c r="A45" s="94"/>
      <c r="B45" s="84"/>
      <c r="C45" s="104"/>
      <c r="D45" s="116"/>
      <c r="E45" s="18">
        <v>0.4</v>
      </c>
      <c r="F45" s="18">
        <v>0.42</v>
      </c>
      <c r="G45" s="18">
        <f t="shared" si="3"/>
        <v>0.03108</v>
      </c>
      <c r="H45" s="22">
        <v>7.4</v>
      </c>
      <c r="I45" s="18">
        <f t="shared" si="4"/>
        <v>0.38892</v>
      </c>
      <c r="J45" s="72">
        <f t="shared" si="2"/>
        <v>0.3948</v>
      </c>
      <c r="K45" s="40">
        <v>0</v>
      </c>
      <c r="L45" s="40">
        <v>0</v>
      </c>
    </row>
    <row r="46" spans="1:12" ht="15">
      <c r="A46" s="132">
        <v>33</v>
      </c>
      <c r="B46" s="83"/>
      <c r="C46" s="103" t="s">
        <v>45</v>
      </c>
      <c r="D46" s="111">
        <v>10</v>
      </c>
      <c r="E46" s="16">
        <v>0.4</v>
      </c>
      <c r="F46" s="16">
        <v>0.42</v>
      </c>
      <c r="G46" s="68" t="s">
        <v>315</v>
      </c>
      <c r="H46" s="22"/>
      <c r="I46" s="16"/>
      <c r="J46" s="72">
        <f t="shared" si="2"/>
        <v>0.3478</v>
      </c>
      <c r="K46" s="40">
        <v>0.05</v>
      </c>
      <c r="L46" s="40">
        <v>0.05</v>
      </c>
    </row>
    <row r="47" spans="1:12" ht="15">
      <c r="A47" s="133"/>
      <c r="B47" s="84"/>
      <c r="C47" s="104"/>
      <c r="D47" s="112"/>
      <c r="E47" s="16">
        <v>0.4</v>
      </c>
      <c r="F47" s="16">
        <v>0.42</v>
      </c>
      <c r="G47" s="16">
        <f aca="true" t="shared" si="5" ref="G47:G58">F47*H47/100</f>
        <v>0.13818</v>
      </c>
      <c r="H47" s="22">
        <v>32.9</v>
      </c>
      <c r="I47" s="16">
        <f aca="true" t="shared" si="6" ref="I47:I58">F47-G47</f>
        <v>0.28181999999999996</v>
      </c>
      <c r="J47" s="72">
        <f t="shared" si="2"/>
        <v>0.3948</v>
      </c>
      <c r="K47" s="40">
        <v>0</v>
      </c>
      <c r="L47" s="40">
        <v>0</v>
      </c>
    </row>
    <row r="48" spans="1:12" ht="15">
      <c r="A48" s="11">
        <v>34</v>
      </c>
      <c r="B48" s="13" t="s">
        <v>46</v>
      </c>
      <c r="C48" s="32" t="s">
        <v>47</v>
      </c>
      <c r="D48" s="22">
        <v>10</v>
      </c>
      <c r="E48" s="16">
        <v>0.63</v>
      </c>
      <c r="F48" s="16">
        <v>0.662</v>
      </c>
      <c r="G48" s="16">
        <f t="shared" si="5"/>
        <v>0.05296</v>
      </c>
      <c r="H48" s="22">
        <v>8</v>
      </c>
      <c r="I48" s="16">
        <f t="shared" si="6"/>
        <v>0.60904</v>
      </c>
      <c r="J48" s="72">
        <f t="shared" si="2"/>
        <v>0.5799799999999999</v>
      </c>
      <c r="K48" s="40">
        <v>0.045</v>
      </c>
      <c r="L48" s="40">
        <v>0.045</v>
      </c>
    </row>
    <row r="49" spans="1:12" ht="15">
      <c r="A49" s="11">
        <f>A48+1</f>
        <v>35</v>
      </c>
      <c r="B49" s="13"/>
      <c r="C49" s="32" t="s">
        <v>48</v>
      </c>
      <c r="D49" s="22">
        <v>10</v>
      </c>
      <c r="E49" s="16">
        <v>0.25</v>
      </c>
      <c r="F49" s="16">
        <v>0.263</v>
      </c>
      <c r="G49" s="16">
        <f t="shared" si="5"/>
        <v>0.05864900000000001</v>
      </c>
      <c r="H49" s="22">
        <v>22.3</v>
      </c>
      <c r="I49" s="16">
        <f t="shared" si="6"/>
        <v>0.204351</v>
      </c>
      <c r="J49" s="72">
        <f t="shared" si="2"/>
        <v>0.23312</v>
      </c>
      <c r="K49" s="40">
        <v>0.015</v>
      </c>
      <c r="L49" s="40">
        <v>0.015</v>
      </c>
    </row>
    <row r="50" spans="1:12" ht="15">
      <c r="A50" s="11">
        <f>A49+1</f>
        <v>36</v>
      </c>
      <c r="B50" s="13"/>
      <c r="C50" s="32" t="s">
        <v>49</v>
      </c>
      <c r="D50" s="22">
        <v>10</v>
      </c>
      <c r="E50" s="16">
        <v>0.25</v>
      </c>
      <c r="F50" s="16">
        <v>0.263</v>
      </c>
      <c r="G50" s="16">
        <f t="shared" si="5"/>
        <v>0.038398</v>
      </c>
      <c r="H50" s="22">
        <v>14.6</v>
      </c>
      <c r="I50" s="16">
        <f t="shared" si="6"/>
        <v>0.22460200000000002</v>
      </c>
      <c r="J50" s="72">
        <f t="shared" si="2"/>
        <v>0.21902</v>
      </c>
      <c r="K50" s="40">
        <v>0.03</v>
      </c>
      <c r="L50" s="40">
        <v>0.03</v>
      </c>
    </row>
    <row r="51" spans="1:12" ht="15">
      <c r="A51" s="11">
        <f>A50+1</f>
        <v>37</v>
      </c>
      <c r="B51" s="13"/>
      <c r="C51" s="32" t="s">
        <v>50</v>
      </c>
      <c r="D51" s="22">
        <v>10</v>
      </c>
      <c r="E51" s="16">
        <v>0.16</v>
      </c>
      <c r="F51" s="16">
        <v>0.168</v>
      </c>
      <c r="G51" s="16">
        <f t="shared" si="5"/>
        <v>0.05544</v>
      </c>
      <c r="H51" s="22">
        <v>33</v>
      </c>
      <c r="I51" s="16">
        <f t="shared" si="6"/>
        <v>0.11256000000000001</v>
      </c>
      <c r="J51" s="72">
        <f t="shared" si="2"/>
        <v>0.14382</v>
      </c>
      <c r="K51" s="40">
        <v>0.015</v>
      </c>
      <c r="L51" s="40">
        <v>0.015</v>
      </c>
    </row>
    <row r="52" spans="1:12" ht="15">
      <c r="A52" s="11">
        <f>A51+1</f>
        <v>38</v>
      </c>
      <c r="B52" s="13" t="s">
        <v>51</v>
      </c>
      <c r="C52" s="32" t="s">
        <v>52</v>
      </c>
      <c r="D52" s="22">
        <v>10</v>
      </c>
      <c r="E52" s="16">
        <v>0.25</v>
      </c>
      <c r="F52" s="16">
        <v>0.263</v>
      </c>
      <c r="G52" s="16">
        <f t="shared" si="5"/>
        <v>0.033664000000000006</v>
      </c>
      <c r="H52" s="22">
        <v>12.8</v>
      </c>
      <c r="I52" s="16">
        <f t="shared" si="6"/>
        <v>0.229336</v>
      </c>
      <c r="J52" s="72">
        <f t="shared" si="2"/>
        <v>0.23312</v>
      </c>
      <c r="K52" s="40">
        <v>0.015</v>
      </c>
      <c r="L52" s="40">
        <v>0.015</v>
      </c>
    </row>
    <row r="53" spans="1:12" ht="15">
      <c r="A53" s="11">
        <f>A52+1</f>
        <v>39</v>
      </c>
      <c r="B53" s="13"/>
      <c r="C53" s="32" t="s">
        <v>53</v>
      </c>
      <c r="D53" s="22">
        <v>10</v>
      </c>
      <c r="E53" s="16">
        <v>0.25</v>
      </c>
      <c r="F53" s="16">
        <v>0.263</v>
      </c>
      <c r="G53" s="16">
        <f t="shared" si="5"/>
        <v>0.04734</v>
      </c>
      <c r="H53" s="22">
        <v>18</v>
      </c>
      <c r="I53" s="16">
        <f t="shared" si="6"/>
        <v>0.21566000000000002</v>
      </c>
      <c r="J53" s="72">
        <f t="shared" si="2"/>
        <v>0.23312</v>
      </c>
      <c r="K53" s="40">
        <v>0.015</v>
      </c>
      <c r="L53" s="40">
        <v>0.015</v>
      </c>
    </row>
    <row r="54" spans="1:12" ht="15" customHeight="1">
      <c r="A54" s="95">
        <v>40</v>
      </c>
      <c r="B54" s="83"/>
      <c r="C54" s="103" t="s">
        <v>54</v>
      </c>
      <c r="D54" s="113">
        <v>10</v>
      </c>
      <c r="E54" s="19">
        <v>0.4</v>
      </c>
      <c r="F54" s="19">
        <v>0.42</v>
      </c>
      <c r="G54" s="16">
        <f t="shared" si="5"/>
        <v>0.0588</v>
      </c>
      <c r="H54" s="22">
        <v>14</v>
      </c>
      <c r="I54" s="16">
        <f t="shared" si="6"/>
        <v>0.36119999999999997</v>
      </c>
      <c r="J54" s="72">
        <f t="shared" si="2"/>
        <v>0.3948</v>
      </c>
      <c r="K54" s="40">
        <v>0</v>
      </c>
      <c r="L54" s="40">
        <v>0</v>
      </c>
    </row>
    <row r="55" spans="1:12" ht="15">
      <c r="A55" s="96"/>
      <c r="B55" s="84"/>
      <c r="C55" s="104"/>
      <c r="D55" s="114"/>
      <c r="E55" s="19">
        <v>0.4</v>
      </c>
      <c r="F55" s="19">
        <v>0.42</v>
      </c>
      <c r="G55" s="19">
        <f t="shared" si="5"/>
        <v>0.04578</v>
      </c>
      <c r="H55" s="22">
        <v>10.9</v>
      </c>
      <c r="I55" s="16">
        <f t="shared" si="6"/>
        <v>0.37422</v>
      </c>
      <c r="J55" s="72">
        <f t="shared" si="2"/>
        <v>0.3948</v>
      </c>
      <c r="K55" s="40">
        <v>0</v>
      </c>
      <c r="L55" s="40">
        <v>0</v>
      </c>
    </row>
    <row r="56" spans="1:12" ht="15">
      <c r="A56" s="95">
        <v>41</v>
      </c>
      <c r="B56" s="83"/>
      <c r="C56" s="103" t="s">
        <v>55</v>
      </c>
      <c r="D56" s="113">
        <v>10</v>
      </c>
      <c r="E56" s="19">
        <v>0.4</v>
      </c>
      <c r="F56" s="19">
        <v>0.42</v>
      </c>
      <c r="G56" s="19">
        <f t="shared" si="5"/>
        <v>0.06509999999999999</v>
      </c>
      <c r="H56" s="22">
        <v>15.5</v>
      </c>
      <c r="I56" s="16">
        <f t="shared" si="6"/>
        <v>0.3549</v>
      </c>
      <c r="J56" s="72">
        <f t="shared" si="2"/>
        <v>0.3948</v>
      </c>
      <c r="K56" s="40">
        <v>0</v>
      </c>
      <c r="L56" s="40">
        <v>0</v>
      </c>
    </row>
    <row r="57" spans="1:12" ht="15">
      <c r="A57" s="96"/>
      <c r="B57" s="84"/>
      <c r="C57" s="104"/>
      <c r="D57" s="114"/>
      <c r="E57" s="19">
        <v>0.4</v>
      </c>
      <c r="F57" s="19">
        <v>0.42</v>
      </c>
      <c r="G57" s="68" t="s">
        <v>315</v>
      </c>
      <c r="H57" s="22">
        <v>28.7</v>
      </c>
      <c r="I57" s="16"/>
      <c r="J57" s="72">
        <f t="shared" si="2"/>
        <v>0.3948</v>
      </c>
      <c r="K57" s="40">
        <v>0</v>
      </c>
      <c r="L57" s="40">
        <v>0</v>
      </c>
    </row>
    <row r="58" spans="1:12" ht="15">
      <c r="A58" s="95">
        <v>42</v>
      </c>
      <c r="B58" s="83"/>
      <c r="C58" s="103" t="s">
        <v>56</v>
      </c>
      <c r="D58" s="113">
        <v>10</v>
      </c>
      <c r="E58" s="16">
        <v>0.4</v>
      </c>
      <c r="F58" s="16">
        <v>0.42</v>
      </c>
      <c r="G58" s="52">
        <f t="shared" si="5"/>
        <v>0.0882</v>
      </c>
      <c r="H58" s="23">
        <v>21</v>
      </c>
      <c r="I58" s="18">
        <f t="shared" si="6"/>
        <v>0.3318</v>
      </c>
      <c r="J58" s="72">
        <f t="shared" si="2"/>
        <v>0.3948</v>
      </c>
      <c r="K58" s="40">
        <v>0</v>
      </c>
      <c r="L58" s="40">
        <v>0</v>
      </c>
    </row>
    <row r="59" spans="1:12" ht="15">
      <c r="A59" s="96"/>
      <c r="B59" s="84"/>
      <c r="C59" s="104"/>
      <c r="D59" s="114"/>
      <c r="E59" s="16">
        <v>0.4</v>
      </c>
      <c r="F59" s="16">
        <v>0.42</v>
      </c>
      <c r="G59" s="16">
        <f aca="true" t="shared" si="7" ref="G59:G70">F59*H59/100</f>
        <v>0.05376</v>
      </c>
      <c r="H59" s="22">
        <v>12.8</v>
      </c>
      <c r="I59" s="16">
        <f aca="true" t="shared" si="8" ref="I59:I70">F59-G59</f>
        <v>0.36624</v>
      </c>
      <c r="J59" s="72">
        <f t="shared" si="2"/>
        <v>0.3948</v>
      </c>
      <c r="K59" s="40">
        <v>0</v>
      </c>
      <c r="L59" s="40">
        <v>0</v>
      </c>
    </row>
    <row r="60" spans="1:12" ht="15">
      <c r="A60" s="60">
        <v>43</v>
      </c>
      <c r="B60" s="13"/>
      <c r="C60" s="32" t="s">
        <v>57</v>
      </c>
      <c r="D60" s="27">
        <v>10</v>
      </c>
      <c r="E60" s="16">
        <v>0.4</v>
      </c>
      <c r="F60" s="16">
        <v>0.42</v>
      </c>
      <c r="G60" s="16">
        <f t="shared" si="7"/>
        <v>0.07602</v>
      </c>
      <c r="H60" s="22">
        <v>18.1</v>
      </c>
      <c r="I60" s="16">
        <f t="shared" si="8"/>
        <v>0.34397999999999995</v>
      </c>
      <c r="J60" s="72">
        <f t="shared" si="2"/>
        <v>0.3666</v>
      </c>
      <c r="K60" s="40">
        <v>0.03</v>
      </c>
      <c r="L60" s="40">
        <v>0.03</v>
      </c>
    </row>
    <row r="61" spans="1:12" ht="15">
      <c r="A61" s="95">
        <v>44</v>
      </c>
      <c r="B61" s="83"/>
      <c r="C61" s="103" t="s">
        <v>58</v>
      </c>
      <c r="D61" s="113">
        <v>10</v>
      </c>
      <c r="E61" s="16">
        <v>0.4</v>
      </c>
      <c r="F61" s="16">
        <v>0.42</v>
      </c>
      <c r="G61" s="16">
        <f t="shared" si="7"/>
        <v>0.021</v>
      </c>
      <c r="H61" s="22">
        <v>5</v>
      </c>
      <c r="I61" s="16">
        <f t="shared" si="8"/>
        <v>0.39899999999999997</v>
      </c>
      <c r="J61" s="72">
        <f t="shared" si="2"/>
        <v>0.39450700199999994</v>
      </c>
      <c r="K61" s="40">
        <v>0.0003117</v>
      </c>
      <c r="L61" s="40">
        <v>0.0003117</v>
      </c>
    </row>
    <row r="62" spans="1:12" ht="15">
      <c r="A62" s="96"/>
      <c r="B62" s="84"/>
      <c r="C62" s="104"/>
      <c r="D62" s="114"/>
      <c r="E62" s="16">
        <v>0.4</v>
      </c>
      <c r="F62" s="16">
        <v>0.42</v>
      </c>
      <c r="G62" s="16">
        <f t="shared" si="7"/>
        <v>0.0378</v>
      </c>
      <c r="H62" s="22">
        <v>9</v>
      </c>
      <c r="I62" s="16">
        <f t="shared" si="8"/>
        <v>0.3822</v>
      </c>
      <c r="J62" s="72">
        <f t="shared" si="2"/>
        <v>0.3948</v>
      </c>
      <c r="K62" s="40">
        <v>0</v>
      </c>
      <c r="L62" s="40">
        <v>0</v>
      </c>
    </row>
    <row r="63" spans="1:12" ht="15">
      <c r="A63" s="95">
        <v>45</v>
      </c>
      <c r="B63" s="83"/>
      <c r="C63" s="89" t="s">
        <v>129</v>
      </c>
      <c r="D63" s="113">
        <v>10</v>
      </c>
      <c r="E63" s="16">
        <v>0.63</v>
      </c>
      <c r="F63" s="16">
        <v>0.662</v>
      </c>
      <c r="G63" s="16">
        <f t="shared" si="7"/>
        <v>0.01324</v>
      </c>
      <c r="H63" s="22">
        <v>2</v>
      </c>
      <c r="I63" s="16">
        <f t="shared" si="8"/>
        <v>0.64876</v>
      </c>
      <c r="J63" s="72">
        <f t="shared" si="2"/>
        <v>0.6222799999999999</v>
      </c>
      <c r="K63" s="40">
        <v>0</v>
      </c>
      <c r="L63" s="40">
        <v>0</v>
      </c>
    </row>
    <row r="64" spans="1:12" ht="15">
      <c r="A64" s="96"/>
      <c r="B64" s="84"/>
      <c r="C64" s="90"/>
      <c r="D64" s="114"/>
      <c r="E64" s="16">
        <v>0.63</v>
      </c>
      <c r="F64" s="16">
        <v>0.662</v>
      </c>
      <c r="G64" s="16">
        <f t="shared" si="7"/>
        <v>0.031776</v>
      </c>
      <c r="H64" s="22">
        <v>4.8</v>
      </c>
      <c r="I64" s="16">
        <f t="shared" si="8"/>
        <v>0.630224</v>
      </c>
      <c r="J64" s="72">
        <f t="shared" si="2"/>
        <v>0.6222799999999999</v>
      </c>
      <c r="K64" s="40">
        <v>0</v>
      </c>
      <c r="L64" s="40">
        <v>0</v>
      </c>
    </row>
    <row r="65" spans="1:12" ht="15">
      <c r="A65" s="95">
        <v>46</v>
      </c>
      <c r="B65" s="83" t="s">
        <v>59</v>
      </c>
      <c r="C65" s="89" t="s">
        <v>61</v>
      </c>
      <c r="D65" s="113">
        <v>10</v>
      </c>
      <c r="E65" s="16">
        <v>0.4</v>
      </c>
      <c r="F65" s="16">
        <v>0.42</v>
      </c>
      <c r="G65" s="16">
        <f t="shared" si="7"/>
        <v>0.021840000000000002</v>
      </c>
      <c r="H65" s="22">
        <v>5.2</v>
      </c>
      <c r="I65" s="16">
        <f t="shared" si="8"/>
        <v>0.39815999999999996</v>
      </c>
      <c r="J65" s="72">
        <f t="shared" si="2"/>
        <v>0.3948</v>
      </c>
      <c r="K65" s="40">
        <v>0</v>
      </c>
      <c r="L65" s="40">
        <v>0</v>
      </c>
    </row>
    <row r="66" spans="1:12" ht="15">
      <c r="A66" s="96"/>
      <c r="B66" s="84"/>
      <c r="C66" s="90"/>
      <c r="D66" s="114"/>
      <c r="E66" s="16">
        <v>0.4</v>
      </c>
      <c r="F66" s="16">
        <v>0.42</v>
      </c>
      <c r="G66" s="16">
        <f t="shared" si="7"/>
        <v>0.03234</v>
      </c>
      <c r="H66" s="22">
        <v>7.7</v>
      </c>
      <c r="I66" s="16">
        <f t="shared" si="8"/>
        <v>0.38766</v>
      </c>
      <c r="J66" s="72">
        <f t="shared" si="2"/>
        <v>0.3948</v>
      </c>
      <c r="K66" s="40">
        <v>0</v>
      </c>
      <c r="L66" s="40">
        <v>0</v>
      </c>
    </row>
    <row r="67" spans="1:12" ht="15">
      <c r="A67" s="95">
        <v>47</v>
      </c>
      <c r="B67" s="83"/>
      <c r="C67" s="89" t="s">
        <v>130</v>
      </c>
      <c r="D67" s="85">
        <v>10</v>
      </c>
      <c r="E67" s="16">
        <v>0.63</v>
      </c>
      <c r="F67" s="16">
        <v>0.662</v>
      </c>
      <c r="G67" s="16">
        <f t="shared" si="7"/>
        <v>0.13571000000000003</v>
      </c>
      <c r="H67" s="22">
        <v>20.5</v>
      </c>
      <c r="I67" s="16">
        <f t="shared" si="8"/>
        <v>0.52629</v>
      </c>
      <c r="J67" s="72">
        <f t="shared" si="2"/>
        <v>0.62198202</v>
      </c>
      <c r="K67" s="40">
        <v>0.000317</v>
      </c>
      <c r="L67" s="40">
        <v>0.000317</v>
      </c>
    </row>
    <row r="68" spans="1:12" ht="15">
      <c r="A68" s="96"/>
      <c r="B68" s="84"/>
      <c r="C68" s="90"/>
      <c r="D68" s="86"/>
      <c r="E68" s="16">
        <v>0.63</v>
      </c>
      <c r="F68" s="16">
        <v>0.662</v>
      </c>
      <c r="G68" s="16">
        <f t="shared" si="7"/>
        <v>0.021846</v>
      </c>
      <c r="H68" s="22">
        <v>3.3</v>
      </c>
      <c r="I68" s="16">
        <f t="shared" si="8"/>
        <v>0.640154</v>
      </c>
      <c r="J68" s="72">
        <f t="shared" si="2"/>
        <v>0.6222799999999999</v>
      </c>
      <c r="K68" s="40">
        <v>0</v>
      </c>
      <c r="L68" s="40">
        <v>0</v>
      </c>
    </row>
    <row r="69" spans="1:12" ht="15">
      <c r="A69" s="95">
        <v>48</v>
      </c>
      <c r="B69" s="83"/>
      <c r="C69" s="89" t="s">
        <v>64</v>
      </c>
      <c r="D69" s="85">
        <v>10</v>
      </c>
      <c r="E69" s="16">
        <v>1.25</v>
      </c>
      <c r="F69" s="18">
        <v>1.313</v>
      </c>
      <c r="G69" s="18">
        <f t="shared" si="7"/>
        <v>0</v>
      </c>
      <c r="H69" s="23">
        <v>0</v>
      </c>
      <c r="I69" s="18">
        <f t="shared" si="8"/>
        <v>1.313</v>
      </c>
      <c r="J69" s="72">
        <f t="shared" si="2"/>
        <v>1.2342199999999999</v>
      </c>
      <c r="K69" s="40">
        <v>0</v>
      </c>
      <c r="L69" s="40">
        <v>0</v>
      </c>
    </row>
    <row r="70" spans="1:12" ht="15">
      <c r="A70" s="96"/>
      <c r="B70" s="84"/>
      <c r="C70" s="90"/>
      <c r="D70" s="86"/>
      <c r="E70" s="16">
        <v>1.25</v>
      </c>
      <c r="F70" s="18">
        <v>1.313</v>
      </c>
      <c r="G70" s="18">
        <f t="shared" si="7"/>
        <v>0</v>
      </c>
      <c r="H70" s="23">
        <v>0</v>
      </c>
      <c r="I70" s="18">
        <f t="shared" si="8"/>
        <v>1.313</v>
      </c>
      <c r="J70" s="72">
        <f t="shared" si="2"/>
        <v>1.2342199999999999</v>
      </c>
      <c r="K70" s="40">
        <v>0</v>
      </c>
      <c r="L70" s="40">
        <v>0</v>
      </c>
    </row>
    <row r="71" spans="1:12" ht="15">
      <c r="A71" s="60">
        <v>49</v>
      </c>
      <c r="B71" s="13" t="s">
        <v>65</v>
      </c>
      <c r="C71" s="34" t="s">
        <v>68</v>
      </c>
      <c r="D71" s="28">
        <v>10</v>
      </c>
      <c r="E71" s="16">
        <v>0.4</v>
      </c>
      <c r="F71" s="16">
        <v>0.42</v>
      </c>
      <c r="G71" s="16">
        <f aca="true" t="shared" si="9" ref="G71:G77">F71*H71/100</f>
        <v>0.13019999999999998</v>
      </c>
      <c r="H71" s="22">
        <v>31</v>
      </c>
      <c r="I71" s="16">
        <f aca="true" t="shared" si="10" ref="I71:I77">F71-G71</f>
        <v>0.2898</v>
      </c>
      <c r="J71" s="72">
        <f aca="true" t="shared" si="11" ref="J71:J134">(F71-K71)*0.94</f>
        <v>0.3948</v>
      </c>
      <c r="K71" s="40">
        <v>0</v>
      </c>
      <c r="L71" s="40">
        <v>0</v>
      </c>
    </row>
    <row r="72" spans="1:12" ht="15">
      <c r="A72" s="95">
        <v>50</v>
      </c>
      <c r="B72" s="83" t="s">
        <v>66</v>
      </c>
      <c r="C72" s="89" t="s">
        <v>69</v>
      </c>
      <c r="D72" s="85">
        <v>10</v>
      </c>
      <c r="E72" s="16">
        <v>0.4</v>
      </c>
      <c r="F72" s="16">
        <v>0.42</v>
      </c>
      <c r="G72" s="16">
        <f t="shared" si="9"/>
        <v>0.03696</v>
      </c>
      <c r="H72" s="22">
        <v>8.8</v>
      </c>
      <c r="I72" s="16">
        <f t="shared" si="10"/>
        <v>0.38304</v>
      </c>
      <c r="J72" s="72">
        <f t="shared" si="11"/>
        <v>0.3948</v>
      </c>
      <c r="K72" s="40">
        <v>0</v>
      </c>
      <c r="L72" s="40">
        <v>0</v>
      </c>
    </row>
    <row r="73" spans="1:12" ht="15">
      <c r="A73" s="96"/>
      <c r="B73" s="84"/>
      <c r="C73" s="90"/>
      <c r="D73" s="86"/>
      <c r="E73" s="16">
        <v>0.4</v>
      </c>
      <c r="F73" s="16">
        <v>0.42</v>
      </c>
      <c r="G73" s="16">
        <f t="shared" si="9"/>
        <v>0.11592000000000001</v>
      </c>
      <c r="H73" s="22">
        <v>27.6</v>
      </c>
      <c r="I73" s="16">
        <f t="shared" si="10"/>
        <v>0.30407999999999996</v>
      </c>
      <c r="J73" s="72">
        <f t="shared" si="11"/>
        <v>0.3948</v>
      </c>
      <c r="K73" s="40">
        <v>0</v>
      </c>
      <c r="L73" s="40">
        <v>0</v>
      </c>
    </row>
    <row r="74" spans="1:12" ht="15">
      <c r="A74" s="95">
        <v>51</v>
      </c>
      <c r="B74" s="83"/>
      <c r="C74" s="89" t="s">
        <v>70</v>
      </c>
      <c r="D74" s="85">
        <v>10</v>
      </c>
      <c r="E74" s="16">
        <v>0.4</v>
      </c>
      <c r="F74" s="16">
        <v>0.42</v>
      </c>
      <c r="G74" s="16">
        <f t="shared" si="9"/>
        <v>0.20495999999999998</v>
      </c>
      <c r="H74" s="22">
        <v>48.8</v>
      </c>
      <c r="I74" s="16">
        <f t="shared" si="10"/>
        <v>0.21504</v>
      </c>
      <c r="J74" s="72">
        <f t="shared" si="11"/>
        <v>0.3948</v>
      </c>
      <c r="K74" s="40">
        <v>0</v>
      </c>
      <c r="L74" s="40">
        <v>0</v>
      </c>
    </row>
    <row r="75" spans="1:12" ht="15">
      <c r="A75" s="96"/>
      <c r="B75" s="84"/>
      <c r="C75" s="90"/>
      <c r="D75" s="86"/>
      <c r="E75" s="16">
        <v>0.4</v>
      </c>
      <c r="F75" s="16">
        <v>0.42</v>
      </c>
      <c r="G75" s="16">
        <f t="shared" si="9"/>
        <v>0.12179999999999999</v>
      </c>
      <c r="H75" s="22">
        <v>29</v>
      </c>
      <c r="I75" s="16">
        <f t="shared" si="10"/>
        <v>0.2982</v>
      </c>
      <c r="J75" s="72">
        <f t="shared" si="11"/>
        <v>0.3948</v>
      </c>
      <c r="K75" s="40">
        <v>0</v>
      </c>
      <c r="L75" s="40">
        <v>0</v>
      </c>
    </row>
    <row r="76" spans="1:12" ht="15">
      <c r="A76" s="95">
        <v>52</v>
      </c>
      <c r="B76" s="83" t="s">
        <v>67</v>
      </c>
      <c r="C76" s="89" t="s">
        <v>71</v>
      </c>
      <c r="D76" s="87">
        <v>10</v>
      </c>
      <c r="E76" s="18">
        <v>0.25</v>
      </c>
      <c r="F76" s="18">
        <f>E76*1.05</f>
        <v>0.2625</v>
      </c>
      <c r="G76" s="18">
        <f t="shared" si="9"/>
        <v>0.022312500000000002</v>
      </c>
      <c r="H76" s="23">
        <v>8.5</v>
      </c>
      <c r="I76" s="18">
        <f t="shared" si="10"/>
        <v>0.2401875</v>
      </c>
      <c r="J76" s="72">
        <f t="shared" si="11"/>
        <v>0.24675</v>
      </c>
      <c r="K76" s="40">
        <v>0</v>
      </c>
      <c r="L76" s="40">
        <v>0</v>
      </c>
    </row>
    <row r="77" spans="1:12" ht="15">
      <c r="A77" s="96"/>
      <c r="B77" s="84"/>
      <c r="C77" s="90"/>
      <c r="D77" s="88"/>
      <c r="E77" s="18">
        <v>0.25</v>
      </c>
      <c r="F77" s="18">
        <f>E77*1.05</f>
        <v>0.2625</v>
      </c>
      <c r="G77" s="18">
        <f t="shared" si="9"/>
        <v>0.09502500000000001</v>
      </c>
      <c r="H77" s="23">
        <v>36.2</v>
      </c>
      <c r="I77" s="18">
        <f t="shared" si="10"/>
        <v>0.16747499999999998</v>
      </c>
      <c r="J77" s="72">
        <f t="shared" si="11"/>
        <v>0.24675</v>
      </c>
      <c r="K77" s="40">
        <v>0</v>
      </c>
      <c r="L77" s="40">
        <v>0</v>
      </c>
    </row>
    <row r="78" spans="1:12" ht="15">
      <c r="A78" s="95">
        <v>53</v>
      </c>
      <c r="B78" s="101"/>
      <c r="C78" s="89" t="s">
        <v>72</v>
      </c>
      <c r="D78" s="85">
        <v>10</v>
      </c>
      <c r="E78" s="16">
        <v>0.4</v>
      </c>
      <c r="F78" s="16">
        <v>0.42</v>
      </c>
      <c r="G78" s="16">
        <f aca="true" t="shared" si="12" ref="G78:G86">F78*H78/100</f>
        <v>0.10289999999999999</v>
      </c>
      <c r="H78" s="22">
        <v>24.5</v>
      </c>
      <c r="I78" s="16">
        <f aca="true" t="shared" si="13" ref="I78:I86">F78-G78</f>
        <v>0.3171</v>
      </c>
      <c r="J78" s="72">
        <f t="shared" si="11"/>
        <v>0.3948</v>
      </c>
      <c r="K78" s="40">
        <v>0</v>
      </c>
      <c r="L78" s="40">
        <v>0</v>
      </c>
    </row>
    <row r="79" spans="1:12" ht="15">
      <c r="A79" s="96"/>
      <c r="B79" s="102"/>
      <c r="C79" s="90"/>
      <c r="D79" s="86"/>
      <c r="E79" s="16">
        <v>0.4</v>
      </c>
      <c r="F79" s="16">
        <v>0.42</v>
      </c>
      <c r="G79" s="16">
        <f t="shared" si="12"/>
        <v>0.0168</v>
      </c>
      <c r="H79" s="22">
        <v>4</v>
      </c>
      <c r="I79" s="16">
        <f t="shared" si="13"/>
        <v>0.4032</v>
      </c>
      <c r="J79" s="72">
        <f t="shared" si="11"/>
        <v>0.3948</v>
      </c>
      <c r="K79" s="40">
        <v>0</v>
      </c>
      <c r="L79" s="40">
        <v>0</v>
      </c>
    </row>
    <row r="80" spans="1:12" ht="15">
      <c r="A80" s="95">
        <v>54</v>
      </c>
      <c r="B80" s="83"/>
      <c r="C80" s="103" t="s">
        <v>60</v>
      </c>
      <c r="D80" s="85">
        <v>10</v>
      </c>
      <c r="E80" s="16">
        <v>0.63</v>
      </c>
      <c r="F80" s="16">
        <v>0.662</v>
      </c>
      <c r="G80" s="16">
        <f t="shared" si="12"/>
        <v>0.10592</v>
      </c>
      <c r="H80" s="22">
        <v>16</v>
      </c>
      <c r="I80" s="16">
        <f t="shared" si="13"/>
        <v>0.55608</v>
      </c>
      <c r="J80" s="72">
        <f t="shared" si="11"/>
        <v>0.6222799999999999</v>
      </c>
      <c r="K80" s="40">
        <v>0</v>
      </c>
      <c r="L80" s="40">
        <v>0</v>
      </c>
    </row>
    <row r="81" spans="1:12" ht="15">
      <c r="A81" s="96"/>
      <c r="B81" s="84"/>
      <c r="C81" s="104"/>
      <c r="D81" s="86"/>
      <c r="E81" s="16">
        <v>0.63</v>
      </c>
      <c r="F81" s="16">
        <v>0.662</v>
      </c>
      <c r="G81" s="16">
        <f t="shared" si="12"/>
        <v>0.11916</v>
      </c>
      <c r="H81" s="22">
        <v>18</v>
      </c>
      <c r="I81" s="16">
        <f t="shared" si="13"/>
        <v>0.54284</v>
      </c>
      <c r="J81" s="72">
        <f t="shared" si="11"/>
        <v>0.6222799999999999</v>
      </c>
      <c r="K81" s="40">
        <v>0</v>
      </c>
      <c r="L81" s="40">
        <v>0</v>
      </c>
    </row>
    <row r="82" spans="1:12" ht="15">
      <c r="A82" s="60">
        <v>55</v>
      </c>
      <c r="B82" s="55"/>
      <c r="C82" s="66" t="s">
        <v>244</v>
      </c>
      <c r="D82" s="56">
        <v>10</v>
      </c>
      <c r="E82" s="16">
        <v>0.025</v>
      </c>
      <c r="F82" s="18">
        <f>E82*1.05</f>
        <v>0.026250000000000002</v>
      </c>
      <c r="G82" s="68" t="s">
        <v>290</v>
      </c>
      <c r="H82" s="22"/>
      <c r="I82" s="16"/>
      <c r="J82" s="72">
        <f t="shared" si="11"/>
        <v>0.024675000000000002</v>
      </c>
      <c r="K82" s="40">
        <v>0</v>
      </c>
      <c r="L82" s="40">
        <v>0</v>
      </c>
    </row>
    <row r="83" spans="1:12" ht="15">
      <c r="A83" s="3">
        <v>56</v>
      </c>
      <c r="B83" s="13" t="s">
        <v>73</v>
      </c>
      <c r="C83" s="32" t="s">
        <v>131</v>
      </c>
      <c r="D83" s="28">
        <v>10</v>
      </c>
      <c r="E83" s="16">
        <v>0.25</v>
      </c>
      <c r="F83" s="16">
        <v>0.263</v>
      </c>
      <c r="G83" s="16">
        <f t="shared" si="12"/>
        <v>0.07101</v>
      </c>
      <c r="H83" s="22">
        <v>27</v>
      </c>
      <c r="I83" s="16">
        <f t="shared" si="13"/>
        <v>0.19199</v>
      </c>
      <c r="J83" s="72">
        <f t="shared" si="11"/>
        <v>0.24722</v>
      </c>
      <c r="K83" s="40">
        <v>0</v>
      </c>
      <c r="L83" s="40">
        <v>0</v>
      </c>
    </row>
    <row r="84" spans="1:12" ht="15">
      <c r="A84" s="95">
        <v>57</v>
      </c>
      <c r="B84" s="83"/>
      <c r="C84" s="103" t="s">
        <v>74</v>
      </c>
      <c r="D84" s="85">
        <v>10</v>
      </c>
      <c r="E84" s="16">
        <v>0.63</v>
      </c>
      <c r="F84" s="16">
        <v>0.662</v>
      </c>
      <c r="G84" s="16">
        <f t="shared" si="12"/>
        <v>0.046340000000000006</v>
      </c>
      <c r="H84" s="22">
        <v>7</v>
      </c>
      <c r="I84" s="16">
        <f t="shared" si="13"/>
        <v>0.61566</v>
      </c>
      <c r="J84" s="72">
        <f t="shared" si="11"/>
        <v>0.6222799999999999</v>
      </c>
      <c r="K84" s="40">
        <v>0</v>
      </c>
      <c r="L84" s="40">
        <v>0</v>
      </c>
    </row>
    <row r="85" spans="1:12" ht="15">
      <c r="A85" s="96"/>
      <c r="B85" s="84"/>
      <c r="C85" s="104"/>
      <c r="D85" s="86"/>
      <c r="E85" s="16">
        <v>0.63</v>
      </c>
      <c r="F85" s="16">
        <v>0.662</v>
      </c>
      <c r="G85" s="16">
        <f t="shared" si="12"/>
        <v>0.007282</v>
      </c>
      <c r="H85" s="22">
        <v>1.1</v>
      </c>
      <c r="I85" s="16">
        <f t="shared" si="13"/>
        <v>0.654718</v>
      </c>
      <c r="J85" s="72">
        <f t="shared" si="11"/>
        <v>0.6222799999999999</v>
      </c>
      <c r="K85" s="40">
        <v>0</v>
      </c>
      <c r="L85" s="40">
        <v>0</v>
      </c>
    </row>
    <row r="86" spans="1:12" ht="15">
      <c r="A86" s="95">
        <f>A84+1</f>
        <v>58</v>
      </c>
      <c r="B86" s="83"/>
      <c r="C86" s="103" t="s">
        <v>75</v>
      </c>
      <c r="D86" s="87">
        <v>10</v>
      </c>
      <c r="E86" s="18">
        <v>0.63</v>
      </c>
      <c r="F86" s="18">
        <v>0.662</v>
      </c>
      <c r="G86" s="52">
        <f t="shared" si="12"/>
        <v>0.05296</v>
      </c>
      <c r="H86" s="23">
        <v>8</v>
      </c>
      <c r="I86" s="18">
        <f t="shared" si="13"/>
        <v>0.60904</v>
      </c>
      <c r="J86" s="72">
        <f t="shared" si="11"/>
        <v>0.62198202</v>
      </c>
      <c r="K86" s="40">
        <v>0.000317</v>
      </c>
      <c r="L86" s="40">
        <v>0.000317</v>
      </c>
    </row>
    <row r="87" spans="1:12" ht="15">
      <c r="A87" s="96"/>
      <c r="B87" s="84"/>
      <c r="C87" s="104"/>
      <c r="D87" s="88"/>
      <c r="E87" s="18">
        <v>0.63</v>
      </c>
      <c r="F87" s="18">
        <v>0.662</v>
      </c>
      <c r="G87" s="18">
        <f>F87*H87/100</f>
        <v>0.0331</v>
      </c>
      <c r="H87" s="23">
        <v>5</v>
      </c>
      <c r="I87" s="18">
        <f>F87-G87</f>
        <v>0.6289</v>
      </c>
      <c r="J87" s="72">
        <f t="shared" si="11"/>
        <v>0.6222799999999999</v>
      </c>
      <c r="K87" s="40">
        <v>0</v>
      </c>
      <c r="L87" s="40">
        <v>0</v>
      </c>
    </row>
    <row r="88" spans="1:12" ht="15">
      <c r="A88" s="95">
        <f>A86+1</f>
        <v>59</v>
      </c>
      <c r="B88" s="83"/>
      <c r="C88" s="103" t="s">
        <v>78</v>
      </c>
      <c r="D88" s="85">
        <v>10</v>
      </c>
      <c r="E88" s="16">
        <v>0.4</v>
      </c>
      <c r="F88" s="16">
        <v>0.42</v>
      </c>
      <c r="G88" s="68" t="s">
        <v>315</v>
      </c>
      <c r="H88" s="22"/>
      <c r="I88" s="16"/>
      <c r="J88" s="72">
        <f t="shared" si="11"/>
        <v>0.30079999999999996</v>
      </c>
      <c r="K88" s="40">
        <v>0.1</v>
      </c>
      <c r="L88" s="40">
        <v>0.1</v>
      </c>
    </row>
    <row r="89" spans="1:12" ht="15">
      <c r="A89" s="96"/>
      <c r="B89" s="84"/>
      <c r="C89" s="104"/>
      <c r="D89" s="86"/>
      <c r="E89" s="16">
        <v>0.4</v>
      </c>
      <c r="F89" s="16">
        <v>0.42</v>
      </c>
      <c r="G89" s="16">
        <f aca="true" t="shared" si="14" ref="G89:G96">F89*H89/100</f>
        <v>0.13734</v>
      </c>
      <c r="H89" s="22">
        <v>32.7</v>
      </c>
      <c r="I89" s="16">
        <f aca="true" t="shared" si="15" ref="I89:I104">F89-G89</f>
        <v>0.28266</v>
      </c>
      <c r="J89" s="72">
        <f t="shared" si="11"/>
        <v>0.3948</v>
      </c>
      <c r="K89" s="40">
        <v>0</v>
      </c>
      <c r="L89" s="40">
        <v>0</v>
      </c>
    </row>
    <row r="90" spans="1:12" ht="15">
      <c r="A90" s="95">
        <f>A88+1</f>
        <v>60</v>
      </c>
      <c r="B90" s="83"/>
      <c r="C90" s="103" t="s">
        <v>62</v>
      </c>
      <c r="D90" s="85">
        <v>10</v>
      </c>
      <c r="E90" s="16">
        <v>0.63</v>
      </c>
      <c r="F90" s="16">
        <v>0.662</v>
      </c>
      <c r="G90" s="16">
        <f t="shared" si="14"/>
        <v>0.08010199999999999</v>
      </c>
      <c r="H90" s="22">
        <v>12.1</v>
      </c>
      <c r="I90" s="16">
        <f t="shared" si="15"/>
        <v>0.581898</v>
      </c>
      <c r="J90" s="72">
        <f t="shared" si="11"/>
        <v>0.6222799999999999</v>
      </c>
      <c r="K90" s="40">
        <v>0</v>
      </c>
      <c r="L90" s="40">
        <v>0</v>
      </c>
    </row>
    <row r="91" spans="1:12" ht="15">
      <c r="A91" s="96"/>
      <c r="B91" s="84"/>
      <c r="C91" s="104"/>
      <c r="D91" s="86"/>
      <c r="E91" s="16">
        <v>0.63</v>
      </c>
      <c r="F91" s="16">
        <v>0.662</v>
      </c>
      <c r="G91" s="16">
        <f t="shared" si="14"/>
        <v>0</v>
      </c>
      <c r="H91" s="22">
        <v>0</v>
      </c>
      <c r="I91" s="16">
        <f t="shared" si="15"/>
        <v>0.662</v>
      </c>
      <c r="J91" s="72">
        <f t="shared" si="11"/>
        <v>0.6222799999999999</v>
      </c>
      <c r="K91" s="40">
        <v>0</v>
      </c>
      <c r="L91" s="40">
        <v>0</v>
      </c>
    </row>
    <row r="92" spans="1:12" ht="15">
      <c r="A92" s="95">
        <f>A90+1</f>
        <v>61</v>
      </c>
      <c r="B92" s="101"/>
      <c r="C92" s="89" t="s">
        <v>63</v>
      </c>
      <c r="D92" s="85">
        <v>10</v>
      </c>
      <c r="E92" s="16">
        <v>0.63</v>
      </c>
      <c r="F92" s="16">
        <v>0.662</v>
      </c>
      <c r="G92" s="16">
        <f t="shared" si="14"/>
        <v>0.18536000000000002</v>
      </c>
      <c r="H92" s="22">
        <v>28</v>
      </c>
      <c r="I92" s="16">
        <f t="shared" si="15"/>
        <v>0.47664</v>
      </c>
      <c r="J92" s="72">
        <f t="shared" si="11"/>
        <v>0.6222799999999999</v>
      </c>
      <c r="K92" s="40">
        <v>0</v>
      </c>
      <c r="L92" s="40">
        <v>0</v>
      </c>
    </row>
    <row r="93" spans="1:12" ht="15">
      <c r="A93" s="96"/>
      <c r="B93" s="102"/>
      <c r="C93" s="90"/>
      <c r="D93" s="86"/>
      <c r="E93" s="16">
        <v>0.63</v>
      </c>
      <c r="F93" s="16">
        <v>0.662</v>
      </c>
      <c r="G93" s="16">
        <f t="shared" si="14"/>
        <v>0.08937</v>
      </c>
      <c r="H93" s="22">
        <v>13.5</v>
      </c>
      <c r="I93" s="16">
        <f t="shared" si="15"/>
        <v>0.57263</v>
      </c>
      <c r="J93" s="72">
        <f t="shared" si="11"/>
        <v>0.6222799999999999</v>
      </c>
      <c r="K93" s="40">
        <v>0</v>
      </c>
      <c r="L93" s="40">
        <v>0</v>
      </c>
    </row>
    <row r="94" spans="1:12" ht="15">
      <c r="A94" s="95">
        <f>A92+1</f>
        <v>62</v>
      </c>
      <c r="B94" s="83"/>
      <c r="C94" s="103" t="s">
        <v>76</v>
      </c>
      <c r="D94" s="85">
        <v>10</v>
      </c>
      <c r="E94" s="16">
        <v>0.63</v>
      </c>
      <c r="F94" s="16">
        <v>0.662</v>
      </c>
      <c r="G94" s="68" t="s">
        <v>315</v>
      </c>
      <c r="H94" s="22"/>
      <c r="I94" s="16"/>
      <c r="J94" s="72">
        <f t="shared" si="11"/>
        <v>0.6222799999999999</v>
      </c>
      <c r="K94" s="40">
        <v>0</v>
      </c>
      <c r="L94" s="40">
        <v>0</v>
      </c>
    </row>
    <row r="95" spans="1:12" ht="15">
      <c r="A95" s="96"/>
      <c r="B95" s="84"/>
      <c r="C95" s="104"/>
      <c r="D95" s="86"/>
      <c r="E95" s="16">
        <v>0.63</v>
      </c>
      <c r="F95" s="16">
        <v>0.662</v>
      </c>
      <c r="G95" s="16">
        <f t="shared" si="14"/>
        <v>0.11518799999999998</v>
      </c>
      <c r="H95" s="22">
        <v>17.4</v>
      </c>
      <c r="I95" s="16">
        <f t="shared" si="15"/>
        <v>0.5468120000000001</v>
      </c>
      <c r="J95" s="72">
        <f t="shared" si="11"/>
        <v>0.6222799999999999</v>
      </c>
      <c r="K95" s="40">
        <v>0</v>
      </c>
      <c r="L95" s="40">
        <v>0</v>
      </c>
    </row>
    <row r="96" spans="1:12" ht="15">
      <c r="A96" s="95">
        <f>A94+1</f>
        <v>63</v>
      </c>
      <c r="B96" s="119"/>
      <c r="C96" s="89" t="s">
        <v>77</v>
      </c>
      <c r="D96" s="87">
        <v>10</v>
      </c>
      <c r="E96" s="18">
        <v>0.5</v>
      </c>
      <c r="F96" s="16">
        <v>0.525</v>
      </c>
      <c r="G96" s="16">
        <f t="shared" si="14"/>
        <v>0.17587500000000003</v>
      </c>
      <c r="H96" s="22">
        <v>33.5</v>
      </c>
      <c r="I96" s="16">
        <f>H96*J96/100</f>
        <v>0.1558755</v>
      </c>
      <c r="J96" s="72">
        <f t="shared" si="11"/>
        <v>0.4653</v>
      </c>
      <c r="K96" s="40">
        <v>0.03</v>
      </c>
      <c r="L96" s="40">
        <v>0.03</v>
      </c>
    </row>
    <row r="97" spans="1:12" ht="15">
      <c r="A97" s="96"/>
      <c r="B97" s="120"/>
      <c r="C97" s="90"/>
      <c r="D97" s="88"/>
      <c r="E97" s="18">
        <v>0.63</v>
      </c>
      <c r="F97" s="16">
        <v>0.662</v>
      </c>
      <c r="G97" s="68" t="s">
        <v>315</v>
      </c>
      <c r="H97" s="22"/>
      <c r="I97" s="16"/>
      <c r="J97" s="72">
        <f t="shared" si="11"/>
        <v>0.6222799999999999</v>
      </c>
      <c r="K97" s="40">
        <v>0</v>
      </c>
      <c r="L97" s="40">
        <v>0</v>
      </c>
    </row>
    <row r="98" spans="1:12" ht="15">
      <c r="A98" s="95">
        <f>A96+1</f>
        <v>64</v>
      </c>
      <c r="B98" s="123"/>
      <c r="C98" s="117" t="s">
        <v>307</v>
      </c>
      <c r="D98" s="121">
        <v>10</v>
      </c>
      <c r="E98" s="54">
        <v>0.25</v>
      </c>
      <c r="F98" s="54">
        <v>0.263</v>
      </c>
      <c r="G98" s="16">
        <f>F98*H98/100</f>
        <v>0.024722000000000004</v>
      </c>
      <c r="H98" s="70">
        <v>9.4</v>
      </c>
      <c r="I98" s="16">
        <f>H98*J98/100</f>
        <v>0.02323868</v>
      </c>
      <c r="J98" s="72">
        <f t="shared" si="11"/>
        <v>0.24722</v>
      </c>
      <c r="K98" s="40">
        <v>0</v>
      </c>
      <c r="L98" s="40">
        <v>0</v>
      </c>
    </row>
    <row r="99" spans="1:12" ht="15">
      <c r="A99" s="96"/>
      <c r="B99" s="124"/>
      <c r="C99" s="118"/>
      <c r="D99" s="122"/>
      <c r="E99" s="54">
        <v>0.25</v>
      </c>
      <c r="F99" s="54">
        <v>0.263</v>
      </c>
      <c r="G99" s="68" t="s">
        <v>315</v>
      </c>
      <c r="H99" s="70"/>
      <c r="I99" s="16"/>
      <c r="J99" s="72">
        <f t="shared" si="11"/>
        <v>0.24722</v>
      </c>
      <c r="K99" s="40">
        <v>0</v>
      </c>
      <c r="L99" s="40">
        <v>0</v>
      </c>
    </row>
    <row r="100" spans="1:12" ht="15">
      <c r="A100" s="3">
        <v>65</v>
      </c>
      <c r="B100" s="13" t="s">
        <v>79</v>
      </c>
      <c r="C100" s="34" t="s">
        <v>80</v>
      </c>
      <c r="D100" s="28">
        <v>10</v>
      </c>
      <c r="E100" s="16">
        <v>0.63</v>
      </c>
      <c r="F100" s="16">
        <v>0.662</v>
      </c>
      <c r="G100" s="16">
        <f aca="true" t="shared" si="16" ref="G100:G109">F100*H100/100</f>
        <v>0.21117799999999998</v>
      </c>
      <c r="H100" s="22">
        <v>31.9</v>
      </c>
      <c r="I100" s="16">
        <f t="shared" si="15"/>
        <v>0.45082200000000006</v>
      </c>
      <c r="J100" s="72">
        <f t="shared" si="11"/>
        <v>0.6081799999999999</v>
      </c>
      <c r="K100" s="40">
        <v>0.015</v>
      </c>
      <c r="L100" s="40">
        <v>0.015</v>
      </c>
    </row>
    <row r="101" spans="1:12" ht="15">
      <c r="A101" s="60">
        <v>66</v>
      </c>
      <c r="B101" s="13"/>
      <c r="C101" s="34" t="s">
        <v>81</v>
      </c>
      <c r="D101" s="28">
        <v>10</v>
      </c>
      <c r="E101" s="16">
        <v>0.4</v>
      </c>
      <c r="F101" s="16">
        <v>0.42</v>
      </c>
      <c r="G101" s="16">
        <f t="shared" si="16"/>
        <v>0.11256000000000001</v>
      </c>
      <c r="H101" s="22">
        <v>26.8</v>
      </c>
      <c r="I101" s="16">
        <f t="shared" si="15"/>
        <v>0.30744</v>
      </c>
      <c r="J101" s="72">
        <f t="shared" si="11"/>
        <v>0.3525</v>
      </c>
      <c r="K101" s="40">
        <v>0.045</v>
      </c>
      <c r="L101" s="40">
        <v>0.045</v>
      </c>
    </row>
    <row r="102" spans="1:12" ht="15">
      <c r="A102" s="3">
        <v>67</v>
      </c>
      <c r="B102" s="13"/>
      <c r="C102" s="34" t="s">
        <v>82</v>
      </c>
      <c r="D102" s="33">
        <v>10</v>
      </c>
      <c r="E102" s="18">
        <v>0.4</v>
      </c>
      <c r="F102" s="18">
        <v>0.42</v>
      </c>
      <c r="G102" s="18">
        <f t="shared" si="16"/>
        <v>0.0126</v>
      </c>
      <c r="H102" s="23">
        <v>3</v>
      </c>
      <c r="I102" s="18">
        <f t="shared" si="15"/>
        <v>0.4074</v>
      </c>
      <c r="J102" s="72">
        <f t="shared" si="11"/>
        <v>0.3948</v>
      </c>
      <c r="K102" s="40">
        <v>0</v>
      </c>
      <c r="L102" s="40">
        <v>0</v>
      </c>
    </row>
    <row r="103" spans="1:12" ht="15">
      <c r="A103" s="95">
        <v>68</v>
      </c>
      <c r="B103" s="83"/>
      <c r="C103" s="89" t="s">
        <v>83</v>
      </c>
      <c r="D103" s="87">
        <v>10</v>
      </c>
      <c r="E103" s="18">
        <v>0.63</v>
      </c>
      <c r="F103" s="18">
        <v>0.662</v>
      </c>
      <c r="G103" s="16">
        <f t="shared" si="16"/>
        <v>0.196614</v>
      </c>
      <c r="H103" s="23">
        <v>29.7</v>
      </c>
      <c r="I103" s="18">
        <f t="shared" si="15"/>
        <v>0.465386</v>
      </c>
      <c r="J103" s="72">
        <f t="shared" si="11"/>
        <v>0.6222799999999999</v>
      </c>
      <c r="K103" s="40">
        <v>0</v>
      </c>
      <c r="L103" s="40">
        <v>0</v>
      </c>
    </row>
    <row r="104" spans="1:12" ht="15">
      <c r="A104" s="96"/>
      <c r="B104" s="84"/>
      <c r="C104" s="90"/>
      <c r="D104" s="88"/>
      <c r="E104" s="18">
        <v>0.63</v>
      </c>
      <c r="F104" s="18">
        <v>0.662</v>
      </c>
      <c r="G104" s="18">
        <f t="shared" si="16"/>
        <v>0.243616</v>
      </c>
      <c r="H104" s="23">
        <v>36.8</v>
      </c>
      <c r="I104" s="18">
        <f t="shared" si="15"/>
        <v>0.41838400000000003</v>
      </c>
      <c r="J104" s="72">
        <f t="shared" si="11"/>
        <v>0.6222799999999999</v>
      </c>
      <c r="K104" s="40">
        <v>0</v>
      </c>
      <c r="L104" s="40">
        <v>0</v>
      </c>
    </row>
    <row r="105" spans="1:12" ht="15">
      <c r="A105" s="3">
        <v>69</v>
      </c>
      <c r="B105" s="13"/>
      <c r="C105" s="7" t="s">
        <v>84</v>
      </c>
      <c r="D105" s="28">
        <v>10</v>
      </c>
      <c r="E105" s="16">
        <v>0.25</v>
      </c>
      <c r="F105" s="16">
        <v>0.236</v>
      </c>
      <c r="G105" s="16">
        <f t="shared" si="16"/>
        <v>0</v>
      </c>
      <c r="H105" s="22">
        <v>0</v>
      </c>
      <c r="I105" s="16">
        <f>F105-G105</f>
        <v>0.236</v>
      </c>
      <c r="J105" s="72">
        <f t="shared" si="11"/>
        <v>0.22183999999999998</v>
      </c>
      <c r="K105" s="40">
        <v>0</v>
      </c>
      <c r="L105" s="40">
        <v>0</v>
      </c>
    </row>
    <row r="106" spans="1:12" ht="15">
      <c r="A106" s="3">
        <v>70</v>
      </c>
      <c r="B106" s="13"/>
      <c r="C106" s="7" t="s">
        <v>85</v>
      </c>
      <c r="D106" s="28">
        <v>10</v>
      </c>
      <c r="E106" s="16">
        <v>0.25</v>
      </c>
      <c r="F106" s="16">
        <v>0.263</v>
      </c>
      <c r="G106" s="16">
        <f t="shared" si="16"/>
        <v>0.017095</v>
      </c>
      <c r="H106" s="22">
        <v>6.5</v>
      </c>
      <c r="I106" s="16">
        <f>F106-G106</f>
        <v>0.245905</v>
      </c>
      <c r="J106" s="72">
        <f t="shared" si="11"/>
        <v>0.24722</v>
      </c>
      <c r="K106" s="40">
        <v>0</v>
      </c>
      <c r="L106" s="40">
        <v>0</v>
      </c>
    </row>
    <row r="107" spans="1:12" ht="15">
      <c r="A107" s="60">
        <v>71</v>
      </c>
      <c r="B107" s="13"/>
      <c r="C107" s="7" t="s">
        <v>86</v>
      </c>
      <c r="D107" s="28">
        <v>10</v>
      </c>
      <c r="E107" s="16">
        <v>0.4</v>
      </c>
      <c r="F107" s="16">
        <v>0.42</v>
      </c>
      <c r="G107" s="16">
        <f t="shared" si="16"/>
        <v>0.0735</v>
      </c>
      <c r="H107" s="22">
        <v>17.5</v>
      </c>
      <c r="I107" s="16">
        <f>F107-G107</f>
        <v>0.3465</v>
      </c>
      <c r="J107" s="72">
        <f t="shared" si="11"/>
        <v>0.3948</v>
      </c>
      <c r="K107" s="40">
        <v>0</v>
      </c>
      <c r="L107" s="40">
        <v>0</v>
      </c>
    </row>
    <row r="108" spans="1:12" ht="15">
      <c r="A108" s="3">
        <v>72</v>
      </c>
      <c r="B108" s="13"/>
      <c r="C108" s="7" t="s">
        <v>87</v>
      </c>
      <c r="D108" s="28">
        <v>10</v>
      </c>
      <c r="E108" s="16">
        <v>0.25</v>
      </c>
      <c r="F108" s="16">
        <v>0.263</v>
      </c>
      <c r="G108" s="16">
        <f t="shared" si="16"/>
        <v>0.04208</v>
      </c>
      <c r="H108" s="22">
        <v>16</v>
      </c>
      <c r="I108" s="16">
        <f>F108-G108</f>
        <v>0.22092</v>
      </c>
      <c r="J108" s="72">
        <f t="shared" si="11"/>
        <v>0.24722</v>
      </c>
      <c r="K108" s="40">
        <v>0</v>
      </c>
      <c r="L108" s="40">
        <v>0</v>
      </c>
    </row>
    <row r="109" spans="1:12" ht="15">
      <c r="A109" s="95">
        <v>73</v>
      </c>
      <c r="B109" s="83"/>
      <c r="C109" s="83" t="s">
        <v>88</v>
      </c>
      <c r="D109" s="85">
        <v>10</v>
      </c>
      <c r="E109" s="16">
        <v>0.4</v>
      </c>
      <c r="F109" s="16">
        <v>0.42</v>
      </c>
      <c r="G109" s="16">
        <f t="shared" si="16"/>
        <v>0.073332</v>
      </c>
      <c r="H109" s="26">
        <v>17.46</v>
      </c>
      <c r="I109" s="16">
        <f>F109-G109</f>
        <v>0.346668</v>
      </c>
      <c r="J109" s="72">
        <f t="shared" si="11"/>
        <v>0.3666</v>
      </c>
      <c r="K109" s="40">
        <v>0.03</v>
      </c>
      <c r="L109" s="40">
        <v>0.03</v>
      </c>
    </row>
    <row r="110" spans="1:12" ht="15">
      <c r="A110" s="96"/>
      <c r="B110" s="84"/>
      <c r="C110" s="84"/>
      <c r="D110" s="86"/>
      <c r="E110" s="16">
        <v>0.4</v>
      </c>
      <c r="F110" s="16">
        <v>0.42</v>
      </c>
      <c r="G110" s="68" t="s">
        <v>315</v>
      </c>
      <c r="H110" s="22"/>
      <c r="I110" s="16"/>
      <c r="J110" s="72">
        <f t="shared" si="11"/>
        <v>0.3948</v>
      </c>
      <c r="K110" s="40">
        <v>0</v>
      </c>
      <c r="L110" s="40">
        <v>0</v>
      </c>
    </row>
    <row r="111" spans="1:12" ht="15">
      <c r="A111" s="3">
        <v>74</v>
      </c>
      <c r="B111" s="13"/>
      <c r="C111" s="7" t="s">
        <v>89</v>
      </c>
      <c r="D111" s="28">
        <v>10</v>
      </c>
      <c r="E111" s="16">
        <v>0.25</v>
      </c>
      <c r="F111" s="16">
        <v>0.263</v>
      </c>
      <c r="G111" s="16">
        <f>F111*H111/100</f>
        <v>0.027615000000000004</v>
      </c>
      <c r="H111" s="22">
        <v>10.5</v>
      </c>
      <c r="I111" s="16">
        <f>F111-G111</f>
        <v>0.235385</v>
      </c>
      <c r="J111" s="72">
        <f t="shared" si="11"/>
        <v>0.23312</v>
      </c>
      <c r="K111" s="40">
        <v>0.015</v>
      </c>
      <c r="L111" s="40">
        <v>0.015</v>
      </c>
    </row>
    <row r="112" spans="1:12" ht="15">
      <c r="A112" s="60">
        <v>75</v>
      </c>
      <c r="B112" s="13"/>
      <c r="C112" s="7" t="s">
        <v>90</v>
      </c>
      <c r="D112" s="28">
        <v>10</v>
      </c>
      <c r="E112" s="16">
        <v>0.4</v>
      </c>
      <c r="F112" s="16">
        <v>0.42</v>
      </c>
      <c r="G112" s="16">
        <f>F112*H112/100</f>
        <v>0.04116</v>
      </c>
      <c r="H112" s="22">
        <v>9.8</v>
      </c>
      <c r="I112" s="16">
        <f>F112-G112</f>
        <v>0.37883999999999995</v>
      </c>
      <c r="J112" s="72">
        <f t="shared" si="11"/>
        <v>0.3948</v>
      </c>
      <c r="K112" s="40">
        <v>0</v>
      </c>
      <c r="L112" s="40">
        <v>0</v>
      </c>
    </row>
    <row r="113" spans="1:12" ht="15">
      <c r="A113" s="3">
        <v>76</v>
      </c>
      <c r="B113" s="13"/>
      <c r="C113" s="7" t="s">
        <v>92</v>
      </c>
      <c r="D113" s="28">
        <v>10</v>
      </c>
      <c r="E113" s="16">
        <v>0.63</v>
      </c>
      <c r="F113" s="16">
        <v>0.662</v>
      </c>
      <c r="G113" s="16">
        <f>F113*H113/100</f>
        <v>0.153584</v>
      </c>
      <c r="H113" s="22">
        <v>23.2</v>
      </c>
      <c r="I113" s="16">
        <f>F113-G113</f>
        <v>0.508416</v>
      </c>
      <c r="J113" s="72">
        <f t="shared" si="11"/>
        <v>0.59032</v>
      </c>
      <c r="K113" s="40">
        <v>0.034</v>
      </c>
      <c r="L113" s="40">
        <v>0.034</v>
      </c>
    </row>
    <row r="114" spans="1:12" ht="15">
      <c r="A114" s="127">
        <v>77</v>
      </c>
      <c r="B114" s="83" t="s">
        <v>91</v>
      </c>
      <c r="C114" s="83" t="s">
        <v>93</v>
      </c>
      <c r="D114" s="85">
        <v>10</v>
      </c>
      <c r="E114" s="16">
        <v>0.4</v>
      </c>
      <c r="F114" s="16">
        <v>0.42</v>
      </c>
      <c r="G114" s="68" t="s">
        <v>315</v>
      </c>
      <c r="H114" s="22"/>
      <c r="I114" s="16"/>
      <c r="J114" s="72">
        <f t="shared" si="11"/>
        <v>0.3948</v>
      </c>
      <c r="K114" s="40">
        <v>0</v>
      </c>
      <c r="L114" s="40">
        <v>0</v>
      </c>
    </row>
    <row r="115" spans="1:12" ht="15">
      <c r="A115" s="96"/>
      <c r="B115" s="84"/>
      <c r="C115" s="84"/>
      <c r="D115" s="86"/>
      <c r="E115" s="16">
        <v>0.4</v>
      </c>
      <c r="F115" s="16">
        <v>0.42</v>
      </c>
      <c r="G115" s="16">
        <f>F115*H115/100</f>
        <v>0.01302</v>
      </c>
      <c r="H115" s="22">
        <v>3.1</v>
      </c>
      <c r="I115" s="16">
        <f>F115-G115</f>
        <v>0.40698</v>
      </c>
      <c r="J115" s="72">
        <f t="shared" si="11"/>
        <v>0.3948</v>
      </c>
      <c r="K115" s="40">
        <v>0</v>
      </c>
      <c r="L115" s="40">
        <v>0</v>
      </c>
    </row>
    <row r="116" spans="1:12" ht="15">
      <c r="A116" s="95">
        <v>78</v>
      </c>
      <c r="B116" s="83"/>
      <c r="C116" s="89" t="s">
        <v>94</v>
      </c>
      <c r="D116" s="87">
        <v>10</v>
      </c>
      <c r="E116" s="18">
        <v>0.63</v>
      </c>
      <c r="F116" s="18">
        <v>0.662</v>
      </c>
      <c r="G116" s="16">
        <f>F116*H116/100</f>
        <v>0.023832</v>
      </c>
      <c r="H116" s="23">
        <v>3.6</v>
      </c>
      <c r="I116" s="16">
        <f>F116-G116</f>
        <v>0.6381680000000001</v>
      </c>
      <c r="J116" s="72">
        <f t="shared" si="11"/>
        <v>0.6222799999999999</v>
      </c>
      <c r="K116" s="40">
        <v>0</v>
      </c>
      <c r="L116" s="40">
        <v>0</v>
      </c>
    </row>
    <row r="117" spans="1:12" ht="15">
      <c r="A117" s="96"/>
      <c r="B117" s="84"/>
      <c r="C117" s="90"/>
      <c r="D117" s="88"/>
      <c r="E117" s="18">
        <v>0.63</v>
      </c>
      <c r="F117" s="18">
        <v>0.662</v>
      </c>
      <c r="G117" s="16">
        <f>F117*H117/100</f>
        <v>0.0993</v>
      </c>
      <c r="H117" s="22">
        <v>15</v>
      </c>
      <c r="I117" s="16">
        <f>F117-G117</f>
        <v>0.5627</v>
      </c>
      <c r="J117" s="72">
        <f t="shared" si="11"/>
        <v>0.6222799999999999</v>
      </c>
      <c r="K117" s="40">
        <v>0</v>
      </c>
      <c r="L117" s="40">
        <v>0</v>
      </c>
    </row>
    <row r="118" spans="1:12" ht="15">
      <c r="A118" s="60">
        <v>79</v>
      </c>
      <c r="B118" s="13"/>
      <c r="C118" s="7" t="s">
        <v>95</v>
      </c>
      <c r="D118" s="28">
        <v>10</v>
      </c>
      <c r="E118" s="16">
        <v>0.25</v>
      </c>
      <c r="F118" s="16">
        <v>0.263</v>
      </c>
      <c r="G118" s="16">
        <f aca="true" t="shared" si="17" ref="G118:G127">F118*H118/100</f>
        <v>0.11572</v>
      </c>
      <c r="H118" s="22">
        <v>44</v>
      </c>
      <c r="I118" s="16">
        <f aca="true" t="shared" si="18" ref="I118:I127">F118-G118</f>
        <v>0.14728000000000002</v>
      </c>
      <c r="J118" s="72">
        <f t="shared" si="11"/>
        <v>0.19082</v>
      </c>
      <c r="K118" s="40">
        <v>0.06</v>
      </c>
      <c r="L118" s="40">
        <v>0.06</v>
      </c>
    </row>
    <row r="119" spans="1:12" ht="15">
      <c r="A119" s="3">
        <v>80</v>
      </c>
      <c r="B119" s="13"/>
      <c r="C119" s="7" t="s">
        <v>96</v>
      </c>
      <c r="D119" s="28">
        <v>10</v>
      </c>
      <c r="E119" s="16">
        <v>0.63</v>
      </c>
      <c r="F119" s="16">
        <v>0.662</v>
      </c>
      <c r="G119" s="16">
        <f t="shared" si="17"/>
        <v>0.08937</v>
      </c>
      <c r="H119" s="22">
        <v>13.5</v>
      </c>
      <c r="I119" s="16">
        <f t="shared" si="18"/>
        <v>0.57263</v>
      </c>
      <c r="J119" s="72">
        <f t="shared" si="11"/>
        <v>0.5799799999999999</v>
      </c>
      <c r="K119" s="40">
        <v>0.045</v>
      </c>
      <c r="L119" s="40">
        <v>0.045</v>
      </c>
    </row>
    <row r="120" spans="1:12" ht="15">
      <c r="A120" s="95">
        <v>81</v>
      </c>
      <c r="B120" s="83"/>
      <c r="C120" s="83" t="s">
        <v>42</v>
      </c>
      <c r="D120" s="85">
        <v>10</v>
      </c>
      <c r="E120" s="16">
        <v>0.63</v>
      </c>
      <c r="F120" s="16">
        <v>0.662</v>
      </c>
      <c r="G120" s="68" t="s">
        <v>315</v>
      </c>
      <c r="H120" s="22"/>
      <c r="I120" s="16"/>
      <c r="J120" s="72">
        <f t="shared" si="11"/>
        <v>0.6222799999999999</v>
      </c>
      <c r="K120" s="40">
        <v>0</v>
      </c>
      <c r="L120" s="40">
        <v>0</v>
      </c>
    </row>
    <row r="121" spans="1:12" ht="15">
      <c r="A121" s="96"/>
      <c r="B121" s="84"/>
      <c r="C121" s="84"/>
      <c r="D121" s="86"/>
      <c r="E121" s="16">
        <v>0.63</v>
      </c>
      <c r="F121" s="16">
        <v>0.662</v>
      </c>
      <c r="G121" s="16">
        <f t="shared" si="17"/>
        <v>0.293928</v>
      </c>
      <c r="H121" s="22">
        <v>44.4</v>
      </c>
      <c r="I121" s="16">
        <f t="shared" si="18"/>
        <v>0.368072</v>
      </c>
      <c r="J121" s="72">
        <f t="shared" si="11"/>
        <v>0.6222799999999999</v>
      </c>
      <c r="K121" s="40">
        <v>0</v>
      </c>
      <c r="L121" s="40">
        <v>0</v>
      </c>
    </row>
    <row r="122" spans="1:12" ht="15">
      <c r="A122" s="95">
        <f>A120+1</f>
        <v>82</v>
      </c>
      <c r="B122" s="83"/>
      <c r="C122" s="83" t="s">
        <v>41</v>
      </c>
      <c r="D122" s="85">
        <v>10</v>
      </c>
      <c r="E122" s="16">
        <v>0.4</v>
      </c>
      <c r="F122" s="16">
        <v>0.42</v>
      </c>
      <c r="G122" s="16">
        <f t="shared" si="17"/>
        <v>0.1344</v>
      </c>
      <c r="H122" s="22">
        <v>32</v>
      </c>
      <c r="I122" s="16">
        <f t="shared" si="18"/>
        <v>0.28559999999999997</v>
      </c>
      <c r="J122" s="72">
        <f t="shared" si="11"/>
        <v>0.20679999999999996</v>
      </c>
      <c r="K122" s="40">
        <v>0.2</v>
      </c>
      <c r="L122" s="40">
        <v>0.2</v>
      </c>
    </row>
    <row r="123" spans="1:12" ht="15">
      <c r="A123" s="96"/>
      <c r="B123" s="84"/>
      <c r="C123" s="84"/>
      <c r="D123" s="86"/>
      <c r="E123" s="16">
        <v>0.4</v>
      </c>
      <c r="F123" s="16">
        <v>0.42</v>
      </c>
      <c r="G123" s="16">
        <f t="shared" si="17"/>
        <v>0</v>
      </c>
      <c r="H123" s="22">
        <v>0</v>
      </c>
      <c r="I123" s="16">
        <f t="shared" si="18"/>
        <v>0.42</v>
      </c>
      <c r="J123" s="72">
        <f t="shared" si="11"/>
        <v>0.3948</v>
      </c>
      <c r="K123" s="40">
        <v>0</v>
      </c>
      <c r="L123" s="40">
        <v>0</v>
      </c>
    </row>
    <row r="124" spans="1:12" ht="15">
      <c r="A124" s="95">
        <f>A122+1</f>
        <v>83</v>
      </c>
      <c r="B124" s="119"/>
      <c r="C124" s="89" t="s">
        <v>97</v>
      </c>
      <c r="D124" s="87">
        <v>10</v>
      </c>
      <c r="E124" s="18">
        <v>0.25</v>
      </c>
      <c r="F124" s="16">
        <v>0.263</v>
      </c>
      <c r="G124" s="16">
        <f t="shared" si="17"/>
        <v>0.050496</v>
      </c>
      <c r="H124" s="22">
        <v>19.2</v>
      </c>
      <c r="I124" s="16">
        <f t="shared" si="18"/>
        <v>0.21250400000000003</v>
      </c>
      <c r="J124" s="72">
        <f t="shared" si="11"/>
        <v>0.24722</v>
      </c>
      <c r="K124" s="40">
        <v>0</v>
      </c>
      <c r="L124" s="40">
        <v>0</v>
      </c>
    </row>
    <row r="125" spans="1:12" ht="15">
      <c r="A125" s="96"/>
      <c r="B125" s="120"/>
      <c r="C125" s="90"/>
      <c r="D125" s="88"/>
      <c r="E125" s="18">
        <v>0.4</v>
      </c>
      <c r="F125" s="16">
        <v>0.42</v>
      </c>
      <c r="G125" s="16">
        <f t="shared" si="17"/>
        <v>0.05334</v>
      </c>
      <c r="H125" s="22">
        <v>12.7</v>
      </c>
      <c r="I125" s="16">
        <f t="shared" si="18"/>
        <v>0.36666</v>
      </c>
      <c r="J125" s="72">
        <f t="shared" si="11"/>
        <v>0.3948</v>
      </c>
      <c r="K125" s="40">
        <v>0</v>
      </c>
      <c r="L125" s="40">
        <v>0</v>
      </c>
    </row>
    <row r="126" spans="1:12" ht="15">
      <c r="A126" s="95">
        <f>A124+1</f>
        <v>84</v>
      </c>
      <c r="B126" s="83"/>
      <c r="C126" s="89" t="s">
        <v>98</v>
      </c>
      <c r="D126" s="87">
        <v>10</v>
      </c>
      <c r="E126" s="18">
        <v>0.4</v>
      </c>
      <c r="F126" s="18">
        <v>0.42</v>
      </c>
      <c r="G126" s="68" t="s">
        <v>315</v>
      </c>
      <c r="H126" s="23"/>
      <c r="I126" s="16"/>
      <c r="J126" s="72">
        <f t="shared" si="11"/>
        <v>0.3948</v>
      </c>
      <c r="K126" s="40">
        <v>0</v>
      </c>
      <c r="L126" s="40">
        <v>0</v>
      </c>
    </row>
    <row r="127" spans="1:12" ht="15">
      <c r="A127" s="96"/>
      <c r="B127" s="84"/>
      <c r="C127" s="90"/>
      <c r="D127" s="88"/>
      <c r="E127" s="18">
        <v>0.4</v>
      </c>
      <c r="F127" s="18">
        <v>0.42</v>
      </c>
      <c r="G127" s="16">
        <f t="shared" si="17"/>
        <v>0.10122</v>
      </c>
      <c r="H127" s="23">
        <v>24.1</v>
      </c>
      <c r="I127" s="16">
        <f t="shared" si="18"/>
        <v>0.31877999999999995</v>
      </c>
      <c r="J127" s="72">
        <f t="shared" si="11"/>
        <v>0.3948</v>
      </c>
      <c r="K127" s="40">
        <v>0</v>
      </c>
      <c r="L127" s="40">
        <v>0</v>
      </c>
    </row>
    <row r="128" spans="1:12" ht="15">
      <c r="A128" s="95">
        <f>A126+1</f>
        <v>85</v>
      </c>
      <c r="B128" s="119"/>
      <c r="C128" s="89" t="s">
        <v>99</v>
      </c>
      <c r="D128" s="87">
        <v>10</v>
      </c>
      <c r="E128" s="18">
        <v>1</v>
      </c>
      <c r="F128" s="16">
        <v>1.05</v>
      </c>
      <c r="G128" s="68" t="s">
        <v>290</v>
      </c>
      <c r="H128" s="22"/>
      <c r="I128" s="16"/>
      <c r="J128" s="72">
        <f t="shared" si="11"/>
        <v>0.9588</v>
      </c>
      <c r="K128" s="40">
        <v>0.03</v>
      </c>
      <c r="L128" s="40">
        <v>0.03</v>
      </c>
    </row>
    <row r="129" spans="1:12" ht="15">
      <c r="A129" s="96"/>
      <c r="B129" s="120"/>
      <c r="C129" s="90"/>
      <c r="D129" s="88"/>
      <c r="E129" s="18">
        <v>1</v>
      </c>
      <c r="F129" s="16">
        <v>1.05</v>
      </c>
      <c r="G129" s="68" t="s">
        <v>290</v>
      </c>
      <c r="H129" s="22"/>
      <c r="I129" s="16"/>
      <c r="J129" s="72">
        <f t="shared" si="11"/>
        <v>0.987</v>
      </c>
      <c r="K129" s="40">
        <v>0</v>
      </c>
      <c r="L129" s="40">
        <v>0</v>
      </c>
    </row>
    <row r="130" spans="1:12" ht="15">
      <c r="A130" s="3">
        <v>86</v>
      </c>
      <c r="B130" s="13"/>
      <c r="C130" s="7" t="s">
        <v>100</v>
      </c>
      <c r="D130" s="26">
        <v>10</v>
      </c>
      <c r="E130" s="16">
        <v>0.25</v>
      </c>
      <c r="F130" s="16">
        <v>0.263</v>
      </c>
      <c r="G130" s="16">
        <f aca="true" t="shared" si="19" ref="G130:G148">F130*H130/100</f>
        <v>0.137549</v>
      </c>
      <c r="H130" s="22">
        <v>52.3</v>
      </c>
      <c r="I130" s="16">
        <f aca="true" t="shared" si="20" ref="I130:I147">F130-G130</f>
        <v>0.125451</v>
      </c>
      <c r="J130" s="72">
        <f t="shared" si="11"/>
        <v>0.23312</v>
      </c>
      <c r="K130" s="40">
        <v>0.015</v>
      </c>
      <c r="L130" s="40">
        <v>0.015</v>
      </c>
    </row>
    <row r="131" spans="1:12" ht="15">
      <c r="A131" s="3">
        <f>A130+1</f>
        <v>87</v>
      </c>
      <c r="B131" s="13"/>
      <c r="C131" s="3" t="s">
        <v>102</v>
      </c>
      <c r="D131" s="26">
        <v>10</v>
      </c>
      <c r="E131" s="16">
        <v>0.4</v>
      </c>
      <c r="F131" s="16">
        <v>0.42</v>
      </c>
      <c r="G131" s="16">
        <f t="shared" si="19"/>
        <v>0.13607999999999998</v>
      </c>
      <c r="H131" s="22">
        <v>32.4</v>
      </c>
      <c r="I131" s="16">
        <f t="shared" si="20"/>
        <v>0.28392</v>
      </c>
      <c r="J131" s="72">
        <f t="shared" si="11"/>
        <v>0.3948</v>
      </c>
      <c r="K131" s="40">
        <v>0</v>
      </c>
      <c r="L131" s="40">
        <v>0</v>
      </c>
    </row>
    <row r="132" spans="1:12" ht="15">
      <c r="A132" s="99">
        <v>88</v>
      </c>
      <c r="B132" s="101"/>
      <c r="C132" s="83" t="s">
        <v>317</v>
      </c>
      <c r="D132" s="85">
        <v>10</v>
      </c>
      <c r="E132" s="16">
        <v>1</v>
      </c>
      <c r="F132" s="16">
        <v>1.05</v>
      </c>
      <c r="G132" s="68" t="s">
        <v>290</v>
      </c>
      <c r="H132" s="22"/>
      <c r="I132" s="16"/>
      <c r="J132" s="72">
        <f t="shared" si="11"/>
        <v>0.987</v>
      </c>
      <c r="K132" s="40">
        <v>0</v>
      </c>
      <c r="L132" s="40">
        <v>0</v>
      </c>
    </row>
    <row r="133" spans="1:12" ht="15">
      <c r="A133" s="100"/>
      <c r="B133" s="102"/>
      <c r="C133" s="84"/>
      <c r="D133" s="86"/>
      <c r="E133" s="16">
        <v>1</v>
      </c>
      <c r="F133" s="16">
        <v>1.05</v>
      </c>
      <c r="G133" s="68" t="s">
        <v>290</v>
      </c>
      <c r="H133" s="22"/>
      <c r="I133" s="16"/>
      <c r="J133" s="72">
        <f t="shared" si="11"/>
        <v>0.987</v>
      </c>
      <c r="K133" s="40">
        <v>0</v>
      </c>
      <c r="L133" s="40">
        <v>0</v>
      </c>
    </row>
    <row r="134" spans="1:12" ht="15">
      <c r="A134" s="3">
        <v>89</v>
      </c>
      <c r="B134" s="13" t="s">
        <v>101</v>
      </c>
      <c r="C134" s="3" t="s">
        <v>103</v>
      </c>
      <c r="D134" s="26">
        <v>10</v>
      </c>
      <c r="E134" s="16">
        <v>0.25</v>
      </c>
      <c r="F134" s="16">
        <v>0.105</v>
      </c>
      <c r="G134" s="16">
        <f t="shared" si="19"/>
        <v>0.004095</v>
      </c>
      <c r="H134" s="22">
        <v>3.9</v>
      </c>
      <c r="I134" s="16">
        <f t="shared" si="20"/>
        <v>0.100905</v>
      </c>
      <c r="J134" s="72">
        <f t="shared" si="11"/>
        <v>0.0987</v>
      </c>
      <c r="K134" s="40">
        <v>0</v>
      </c>
      <c r="L134" s="40">
        <v>0</v>
      </c>
    </row>
    <row r="135" spans="1:12" ht="15">
      <c r="A135" s="3">
        <f>A134+1</f>
        <v>90</v>
      </c>
      <c r="B135" s="13"/>
      <c r="C135" s="3" t="s">
        <v>104</v>
      </c>
      <c r="D135" s="26">
        <v>10</v>
      </c>
      <c r="E135" s="16">
        <v>0.4</v>
      </c>
      <c r="F135" s="16">
        <v>0.42</v>
      </c>
      <c r="G135" s="16">
        <f t="shared" si="19"/>
        <v>0.010920000000000001</v>
      </c>
      <c r="H135" s="22">
        <v>2.6</v>
      </c>
      <c r="I135" s="16">
        <f t="shared" si="20"/>
        <v>0.40908</v>
      </c>
      <c r="J135" s="72">
        <f aca="true" t="shared" si="21" ref="J135:J199">(F135-K135)*0.94</f>
        <v>0.3948</v>
      </c>
      <c r="K135" s="40">
        <v>0</v>
      </c>
      <c r="L135" s="40">
        <v>0</v>
      </c>
    </row>
    <row r="136" spans="1:12" ht="15">
      <c r="A136" s="3">
        <f>A135+1</f>
        <v>91</v>
      </c>
      <c r="B136" s="13"/>
      <c r="C136" s="32" t="s">
        <v>105</v>
      </c>
      <c r="D136" s="26">
        <v>10</v>
      </c>
      <c r="E136" s="16">
        <v>0.16</v>
      </c>
      <c r="F136" s="16">
        <v>0.168</v>
      </c>
      <c r="G136" s="16">
        <f t="shared" si="19"/>
        <v>0.043176000000000006</v>
      </c>
      <c r="H136" s="22">
        <v>25.7</v>
      </c>
      <c r="I136" s="16">
        <f t="shared" si="20"/>
        <v>0.124824</v>
      </c>
      <c r="J136" s="72">
        <f t="shared" si="21"/>
        <v>0.15792</v>
      </c>
      <c r="K136" s="40">
        <v>0</v>
      </c>
      <c r="L136" s="40">
        <v>0</v>
      </c>
    </row>
    <row r="137" spans="1:12" ht="15">
      <c r="A137" s="3">
        <f>A136+1</f>
        <v>92</v>
      </c>
      <c r="B137" s="13"/>
      <c r="C137" s="3" t="s">
        <v>106</v>
      </c>
      <c r="D137" s="26">
        <v>10</v>
      </c>
      <c r="E137" s="16">
        <v>0.25</v>
      </c>
      <c r="F137" s="16">
        <v>0.236</v>
      </c>
      <c r="G137" s="16">
        <f t="shared" si="19"/>
        <v>0.032568</v>
      </c>
      <c r="H137" s="22">
        <v>13.8</v>
      </c>
      <c r="I137" s="16">
        <f t="shared" si="20"/>
        <v>0.203432</v>
      </c>
      <c r="J137" s="72">
        <f t="shared" si="21"/>
        <v>0.19363999999999998</v>
      </c>
      <c r="K137" s="40">
        <v>0.03</v>
      </c>
      <c r="L137" s="40">
        <v>0.03</v>
      </c>
    </row>
    <row r="138" spans="1:12" ht="15">
      <c r="A138" s="95">
        <v>93</v>
      </c>
      <c r="B138" s="83"/>
      <c r="C138" s="95" t="s">
        <v>33</v>
      </c>
      <c r="D138" s="109">
        <v>10</v>
      </c>
      <c r="E138" s="16">
        <v>0.63</v>
      </c>
      <c r="F138" s="16">
        <v>0.662</v>
      </c>
      <c r="G138" s="16">
        <f t="shared" si="19"/>
        <v>0.202572</v>
      </c>
      <c r="H138" s="22">
        <v>30.6</v>
      </c>
      <c r="I138" s="16">
        <f t="shared" si="20"/>
        <v>0.45942800000000006</v>
      </c>
      <c r="J138" s="72">
        <f t="shared" si="21"/>
        <v>0.5940799999999999</v>
      </c>
      <c r="K138" s="40">
        <v>0.03</v>
      </c>
      <c r="L138" s="40">
        <v>0.03</v>
      </c>
    </row>
    <row r="139" spans="1:12" ht="15">
      <c r="A139" s="96"/>
      <c r="B139" s="84"/>
      <c r="C139" s="96"/>
      <c r="D139" s="110"/>
      <c r="E139" s="16">
        <v>0.63</v>
      </c>
      <c r="F139" s="16">
        <v>0.662</v>
      </c>
      <c r="G139" s="16">
        <f t="shared" si="19"/>
        <v>0.11982200000000003</v>
      </c>
      <c r="H139" s="22">
        <v>18.1</v>
      </c>
      <c r="I139" s="16">
        <f t="shared" si="20"/>
        <v>0.542178</v>
      </c>
      <c r="J139" s="72">
        <f t="shared" si="21"/>
        <v>0.6222799999999999</v>
      </c>
      <c r="K139" s="40">
        <v>0</v>
      </c>
      <c r="L139" s="40">
        <v>0</v>
      </c>
    </row>
    <row r="140" spans="1:12" ht="15">
      <c r="A140" s="3">
        <v>94</v>
      </c>
      <c r="B140" s="13" t="s">
        <v>107</v>
      </c>
      <c r="C140" s="3" t="s">
        <v>108</v>
      </c>
      <c r="D140" s="26">
        <v>10</v>
      </c>
      <c r="E140" s="18">
        <v>0.4</v>
      </c>
      <c r="F140" s="16">
        <v>0.42</v>
      </c>
      <c r="G140" s="16">
        <f t="shared" si="19"/>
        <v>0.0483</v>
      </c>
      <c r="H140" s="22">
        <v>11.5</v>
      </c>
      <c r="I140" s="16">
        <f t="shared" si="20"/>
        <v>0.3717</v>
      </c>
      <c r="J140" s="72">
        <f t="shared" si="21"/>
        <v>0.3948</v>
      </c>
      <c r="K140" s="40">
        <v>0</v>
      </c>
      <c r="L140" s="40">
        <v>0</v>
      </c>
    </row>
    <row r="141" spans="1:12" ht="15">
      <c r="A141" s="3">
        <v>95</v>
      </c>
      <c r="B141" s="13"/>
      <c r="C141" s="3" t="s">
        <v>109</v>
      </c>
      <c r="D141" s="26">
        <v>10</v>
      </c>
      <c r="E141" s="16">
        <v>0.25</v>
      </c>
      <c r="F141" s="16">
        <v>0.263</v>
      </c>
      <c r="G141" s="16">
        <f t="shared" si="19"/>
        <v>0.039713000000000005</v>
      </c>
      <c r="H141" s="22">
        <v>15.1</v>
      </c>
      <c r="I141" s="16">
        <f t="shared" si="20"/>
        <v>0.223287</v>
      </c>
      <c r="J141" s="72">
        <f t="shared" si="21"/>
        <v>0.24722</v>
      </c>
      <c r="K141" s="40">
        <v>0</v>
      </c>
      <c r="L141" s="40">
        <v>0</v>
      </c>
    </row>
    <row r="142" spans="1:12" ht="15">
      <c r="A142" s="95">
        <v>96</v>
      </c>
      <c r="B142" s="83"/>
      <c r="C142" s="95" t="s">
        <v>110</v>
      </c>
      <c r="D142" s="109">
        <v>10</v>
      </c>
      <c r="E142" s="16">
        <v>0.4</v>
      </c>
      <c r="F142" s="16">
        <v>0.42</v>
      </c>
      <c r="G142" s="16">
        <f t="shared" si="19"/>
        <v>0.01848</v>
      </c>
      <c r="H142" s="22">
        <v>4.4</v>
      </c>
      <c r="I142" s="16">
        <f t="shared" si="20"/>
        <v>0.40152</v>
      </c>
      <c r="J142" s="72">
        <f t="shared" si="21"/>
        <v>0.3666</v>
      </c>
      <c r="K142" s="40">
        <v>0.03</v>
      </c>
      <c r="L142" s="40">
        <v>0.03</v>
      </c>
    </row>
    <row r="143" spans="1:12" ht="15">
      <c r="A143" s="96"/>
      <c r="B143" s="84"/>
      <c r="C143" s="96"/>
      <c r="D143" s="110"/>
      <c r="E143" s="16">
        <v>0.4</v>
      </c>
      <c r="F143" s="16">
        <v>0.42</v>
      </c>
      <c r="G143" s="16">
        <f t="shared" si="19"/>
        <v>0.15204</v>
      </c>
      <c r="H143" s="22">
        <v>36.2</v>
      </c>
      <c r="I143" s="16">
        <f t="shared" si="20"/>
        <v>0.26796</v>
      </c>
      <c r="J143" s="72">
        <f t="shared" si="21"/>
        <v>0.3948</v>
      </c>
      <c r="K143" s="40">
        <v>0</v>
      </c>
      <c r="L143" s="40">
        <v>0</v>
      </c>
    </row>
    <row r="144" spans="1:12" ht="15">
      <c r="A144" s="75">
        <v>97</v>
      </c>
      <c r="B144" s="74"/>
      <c r="C144" s="76" t="s">
        <v>111</v>
      </c>
      <c r="D144" s="77">
        <v>10</v>
      </c>
      <c r="E144" s="16">
        <v>0.25</v>
      </c>
      <c r="F144" s="16">
        <v>0.263</v>
      </c>
      <c r="G144" s="16">
        <f t="shared" si="19"/>
        <v>0.07442900000000001</v>
      </c>
      <c r="H144" s="22">
        <v>28.3</v>
      </c>
      <c r="I144" s="16">
        <f t="shared" si="20"/>
        <v>0.188571</v>
      </c>
      <c r="J144" s="72">
        <f t="shared" si="21"/>
        <v>0.24722</v>
      </c>
      <c r="K144" s="40">
        <v>0</v>
      </c>
      <c r="L144" s="40">
        <v>0</v>
      </c>
    </row>
    <row r="145" spans="1:12" ht="15">
      <c r="A145" s="3">
        <v>98</v>
      </c>
      <c r="B145" s="13"/>
      <c r="C145" s="3" t="s">
        <v>112</v>
      </c>
      <c r="D145" s="26">
        <v>10</v>
      </c>
      <c r="E145" s="16">
        <v>0.25</v>
      </c>
      <c r="F145" s="16">
        <v>0.263</v>
      </c>
      <c r="G145" s="16">
        <f t="shared" si="19"/>
        <v>0.07495500000000001</v>
      </c>
      <c r="H145" s="22">
        <v>28.5</v>
      </c>
      <c r="I145" s="16">
        <f t="shared" si="20"/>
        <v>0.18804500000000002</v>
      </c>
      <c r="J145" s="72">
        <f t="shared" si="21"/>
        <v>0.24722</v>
      </c>
      <c r="K145" s="40">
        <v>0</v>
      </c>
      <c r="L145" s="40">
        <v>0</v>
      </c>
    </row>
    <row r="146" spans="1:12" ht="15">
      <c r="A146" s="3">
        <v>99</v>
      </c>
      <c r="B146" s="13"/>
      <c r="C146" s="3" t="s">
        <v>113</v>
      </c>
      <c r="D146" s="26">
        <v>10</v>
      </c>
      <c r="E146" s="16">
        <v>0.25</v>
      </c>
      <c r="F146" s="16">
        <v>0.263</v>
      </c>
      <c r="G146" s="16">
        <f t="shared" si="19"/>
        <v>0.073377</v>
      </c>
      <c r="H146" s="22">
        <v>27.9</v>
      </c>
      <c r="I146" s="16">
        <f t="shared" si="20"/>
        <v>0.189623</v>
      </c>
      <c r="J146" s="72">
        <f t="shared" si="21"/>
        <v>0.24722</v>
      </c>
      <c r="K146" s="40">
        <v>0</v>
      </c>
      <c r="L146" s="40">
        <v>0</v>
      </c>
    </row>
    <row r="147" spans="1:12" ht="15">
      <c r="A147" s="95">
        <v>100</v>
      </c>
      <c r="B147" s="83"/>
      <c r="C147" s="95" t="s">
        <v>114</v>
      </c>
      <c r="D147" s="85">
        <v>10</v>
      </c>
      <c r="E147" s="16">
        <v>0.25</v>
      </c>
      <c r="F147" s="16">
        <v>0.263</v>
      </c>
      <c r="G147" s="16">
        <f t="shared" si="19"/>
        <v>0.046551</v>
      </c>
      <c r="H147" s="22">
        <v>17.7</v>
      </c>
      <c r="I147" s="16">
        <f t="shared" si="20"/>
        <v>0.216449</v>
      </c>
      <c r="J147" s="72">
        <f t="shared" si="21"/>
        <v>0.24722</v>
      </c>
      <c r="K147" s="40">
        <v>0</v>
      </c>
      <c r="L147" s="40">
        <v>0</v>
      </c>
    </row>
    <row r="148" spans="1:12" ht="15">
      <c r="A148" s="96"/>
      <c r="B148" s="84"/>
      <c r="C148" s="96"/>
      <c r="D148" s="86"/>
      <c r="E148" s="16">
        <v>0.4</v>
      </c>
      <c r="F148" s="16">
        <v>0.42</v>
      </c>
      <c r="G148" s="16">
        <f t="shared" si="19"/>
        <v>0</v>
      </c>
      <c r="H148" s="26">
        <v>0</v>
      </c>
      <c r="I148" s="16"/>
      <c r="J148" s="72">
        <f t="shared" si="21"/>
        <v>0.3948</v>
      </c>
      <c r="K148" s="40">
        <v>0</v>
      </c>
      <c r="L148" s="40">
        <v>0</v>
      </c>
    </row>
    <row r="149" spans="1:12" ht="15">
      <c r="A149" s="3">
        <v>101</v>
      </c>
      <c r="B149" s="13"/>
      <c r="C149" s="3" t="s">
        <v>115</v>
      </c>
      <c r="D149" s="26">
        <v>10</v>
      </c>
      <c r="E149" s="16">
        <v>0.4</v>
      </c>
      <c r="F149" s="16">
        <v>0.42</v>
      </c>
      <c r="G149" s="16">
        <f>F149*H149/100</f>
        <v>0.06216</v>
      </c>
      <c r="H149" s="22">
        <v>14.8</v>
      </c>
      <c r="I149" s="16">
        <f>F149-G149</f>
        <v>0.35784</v>
      </c>
      <c r="J149" s="72">
        <f t="shared" si="21"/>
        <v>0.3948</v>
      </c>
      <c r="K149" s="40">
        <v>0</v>
      </c>
      <c r="L149" s="40">
        <v>0</v>
      </c>
    </row>
    <row r="150" spans="1:12" ht="15">
      <c r="A150" s="3">
        <f>A149+1</f>
        <v>102</v>
      </c>
      <c r="B150" s="13"/>
      <c r="C150" s="32" t="s">
        <v>117</v>
      </c>
      <c r="D150" s="29">
        <v>10</v>
      </c>
      <c r="E150" s="18">
        <v>0.063</v>
      </c>
      <c r="F150" s="18">
        <f>E150*1.05</f>
        <v>0.06615</v>
      </c>
      <c r="G150" s="68" t="s">
        <v>290</v>
      </c>
      <c r="H150" s="23">
        <v>4</v>
      </c>
      <c r="I150" s="18"/>
      <c r="J150" s="72">
        <f t="shared" si="21"/>
        <v>0.062181</v>
      </c>
      <c r="K150" s="40">
        <v>0</v>
      </c>
      <c r="L150" s="40">
        <v>0</v>
      </c>
    </row>
    <row r="151" spans="1:12" ht="15">
      <c r="A151" s="3">
        <f aca="true" t="shared" si="22" ref="A151:A158">A150+1</f>
        <v>103</v>
      </c>
      <c r="B151" s="13" t="s">
        <v>116</v>
      </c>
      <c r="C151" s="32" t="s">
        <v>118</v>
      </c>
      <c r="D151" s="29">
        <v>10</v>
      </c>
      <c r="E151" s="18">
        <v>0.16</v>
      </c>
      <c r="F151" s="18">
        <v>0.168</v>
      </c>
      <c r="G151" s="18">
        <f aca="true" t="shared" si="23" ref="G151:G157">F151*H151/100</f>
        <v>0.01512</v>
      </c>
      <c r="H151" s="23">
        <v>9</v>
      </c>
      <c r="I151" s="18">
        <f aca="true" t="shared" si="24" ref="I151:I157">F151-G151</f>
        <v>0.15288000000000002</v>
      </c>
      <c r="J151" s="72">
        <f t="shared" si="21"/>
        <v>0.15792</v>
      </c>
      <c r="K151" s="40">
        <v>0</v>
      </c>
      <c r="L151" s="40">
        <v>0</v>
      </c>
    </row>
    <row r="152" spans="1:12" ht="15">
      <c r="A152" s="3">
        <f t="shared" si="22"/>
        <v>104</v>
      </c>
      <c r="B152" s="13"/>
      <c r="C152" s="32" t="s">
        <v>119</v>
      </c>
      <c r="D152" s="29">
        <v>10</v>
      </c>
      <c r="E152" s="18">
        <v>0.4</v>
      </c>
      <c r="F152" s="18">
        <v>0.42</v>
      </c>
      <c r="G152" s="18">
        <f t="shared" si="23"/>
        <v>0.05502</v>
      </c>
      <c r="H152" s="23">
        <v>13.1</v>
      </c>
      <c r="I152" s="18">
        <f t="shared" si="24"/>
        <v>0.36497999999999997</v>
      </c>
      <c r="J152" s="72">
        <f t="shared" si="21"/>
        <v>0.3666</v>
      </c>
      <c r="K152" s="40">
        <v>0.03</v>
      </c>
      <c r="L152" s="40">
        <v>0.03</v>
      </c>
    </row>
    <row r="153" spans="1:12" ht="15">
      <c r="A153" s="3">
        <f t="shared" si="22"/>
        <v>105</v>
      </c>
      <c r="B153" s="13"/>
      <c r="C153" s="32" t="s">
        <v>120</v>
      </c>
      <c r="D153" s="29">
        <v>10</v>
      </c>
      <c r="E153" s="18">
        <v>0.4</v>
      </c>
      <c r="F153" s="18">
        <v>0.42</v>
      </c>
      <c r="G153" s="18">
        <f t="shared" si="23"/>
        <v>0.07602</v>
      </c>
      <c r="H153" s="23">
        <v>18.1</v>
      </c>
      <c r="I153" s="18">
        <f t="shared" si="24"/>
        <v>0.34397999999999995</v>
      </c>
      <c r="J153" s="72">
        <f t="shared" si="21"/>
        <v>0.3948</v>
      </c>
      <c r="K153" s="40">
        <v>0</v>
      </c>
      <c r="L153" s="40">
        <v>0</v>
      </c>
    </row>
    <row r="154" spans="1:12" ht="15">
      <c r="A154" s="3">
        <f t="shared" si="22"/>
        <v>106</v>
      </c>
      <c r="B154" s="13"/>
      <c r="C154" s="32" t="s">
        <v>121</v>
      </c>
      <c r="D154" s="29">
        <v>10</v>
      </c>
      <c r="E154" s="18">
        <v>0.25</v>
      </c>
      <c r="F154" s="18">
        <v>0.263</v>
      </c>
      <c r="G154" s="18">
        <f t="shared" si="23"/>
        <v>0.0263</v>
      </c>
      <c r="H154" s="23">
        <v>10</v>
      </c>
      <c r="I154" s="18">
        <f t="shared" si="24"/>
        <v>0.23670000000000002</v>
      </c>
      <c r="J154" s="72">
        <f t="shared" si="21"/>
        <v>0.24722</v>
      </c>
      <c r="K154" s="40">
        <v>0</v>
      </c>
      <c r="L154" s="40">
        <v>0</v>
      </c>
    </row>
    <row r="155" spans="1:12" ht="15">
      <c r="A155" s="3">
        <f t="shared" si="22"/>
        <v>107</v>
      </c>
      <c r="B155" s="13"/>
      <c r="C155" s="3" t="s">
        <v>122</v>
      </c>
      <c r="D155" s="26">
        <v>10</v>
      </c>
      <c r="E155" s="16">
        <v>0.4</v>
      </c>
      <c r="F155" s="16">
        <v>0.42</v>
      </c>
      <c r="G155" s="16">
        <f t="shared" si="23"/>
        <v>0.09996000000000001</v>
      </c>
      <c r="H155" s="22">
        <v>23.8</v>
      </c>
      <c r="I155" s="16">
        <f t="shared" si="24"/>
        <v>0.32004</v>
      </c>
      <c r="J155" s="72">
        <f t="shared" si="21"/>
        <v>0.3948</v>
      </c>
      <c r="K155" s="40">
        <v>0</v>
      </c>
      <c r="L155" s="40">
        <v>0</v>
      </c>
    </row>
    <row r="156" spans="1:12" ht="15">
      <c r="A156" s="3">
        <f t="shared" si="22"/>
        <v>108</v>
      </c>
      <c r="B156" s="13"/>
      <c r="C156" s="3" t="s">
        <v>123</v>
      </c>
      <c r="D156" s="28">
        <v>10</v>
      </c>
      <c r="E156" s="16">
        <v>0.4</v>
      </c>
      <c r="F156" s="16">
        <v>0.42</v>
      </c>
      <c r="G156" s="16">
        <f t="shared" si="23"/>
        <v>0.063042</v>
      </c>
      <c r="H156" s="22">
        <v>15.01</v>
      </c>
      <c r="I156" s="16">
        <f t="shared" si="24"/>
        <v>0.356958</v>
      </c>
      <c r="J156" s="72">
        <f t="shared" si="21"/>
        <v>0.39450700199999994</v>
      </c>
      <c r="K156" s="40">
        <v>0.0003117</v>
      </c>
      <c r="L156" s="40">
        <v>0.0003117</v>
      </c>
    </row>
    <row r="157" spans="1:12" ht="15">
      <c r="A157" s="3">
        <f t="shared" si="22"/>
        <v>109</v>
      </c>
      <c r="B157" s="13"/>
      <c r="C157" s="32" t="s">
        <v>124</v>
      </c>
      <c r="D157" s="33">
        <v>10</v>
      </c>
      <c r="E157" s="18">
        <v>0.4</v>
      </c>
      <c r="F157" s="18">
        <v>0.42</v>
      </c>
      <c r="G157" s="52">
        <f t="shared" si="23"/>
        <v>0.0441</v>
      </c>
      <c r="H157" s="23">
        <v>10.5</v>
      </c>
      <c r="I157" s="18">
        <f t="shared" si="24"/>
        <v>0.3759</v>
      </c>
      <c r="J157" s="72">
        <f t="shared" si="21"/>
        <v>0.3948</v>
      </c>
      <c r="K157" s="40">
        <v>0</v>
      </c>
      <c r="L157" s="40">
        <v>0</v>
      </c>
    </row>
    <row r="158" spans="1:12" ht="15">
      <c r="A158" s="3">
        <f t="shared" si="22"/>
        <v>110</v>
      </c>
      <c r="B158" s="13"/>
      <c r="C158" s="3" t="s">
        <v>125</v>
      </c>
      <c r="D158" s="28">
        <v>10</v>
      </c>
      <c r="E158" s="16">
        <v>0.16</v>
      </c>
      <c r="F158" s="16">
        <v>0.168</v>
      </c>
      <c r="G158" s="16">
        <f aca="true" t="shared" si="25" ref="G158:G163">F158*H158/100</f>
        <v>0.0079968</v>
      </c>
      <c r="H158" s="22">
        <v>4.76</v>
      </c>
      <c r="I158" s="16">
        <f aca="true" t="shared" si="26" ref="I158:I174">F158-G158</f>
        <v>0.1600032</v>
      </c>
      <c r="J158" s="72">
        <f t="shared" si="21"/>
        <v>0.15792</v>
      </c>
      <c r="K158" s="40">
        <v>0</v>
      </c>
      <c r="L158" s="40">
        <v>0</v>
      </c>
    </row>
    <row r="159" spans="1:12" ht="15">
      <c r="A159" s="93">
        <v>111</v>
      </c>
      <c r="B159" s="83"/>
      <c r="C159" s="95" t="s">
        <v>126</v>
      </c>
      <c r="D159" s="85">
        <v>10</v>
      </c>
      <c r="E159" s="16">
        <v>0.4</v>
      </c>
      <c r="F159" s="16">
        <v>0.42</v>
      </c>
      <c r="G159" s="16">
        <f t="shared" si="25"/>
        <v>0.04662</v>
      </c>
      <c r="H159" s="22">
        <v>11.1</v>
      </c>
      <c r="I159" s="16">
        <f t="shared" si="26"/>
        <v>0.37338</v>
      </c>
      <c r="J159" s="72">
        <f t="shared" si="21"/>
        <v>0.3948</v>
      </c>
      <c r="K159" s="40">
        <v>0</v>
      </c>
      <c r="L159" s="40">
        <v>0</v>
      </c>
    </row>
    <row r="160" spans="1:12" ht="15">
      <c r="A160" s="94"/>
      <c r="B160" s="84"/>
      <c r="C160" s="96"/>
      <c r="D160" s="86"/>
      <c r="E160" s="16">
        <v>0.4</v>
      </c>
      <c r="F160" s="16">
        <v>0.42</v>
      </c>
      <c r="G160" s="68" t="s">
        <v>315</v>
      </c>
      <c r="H160" s="22"/>
      <c r="I160" s="16"/>
      <c r="J160" s="72">
        <f t="shared" si="21"/>
        <v>0.3948</v>
      </c>
      <c r="K160" s="40">
        <v>0</v>
      </c>
      <c r="L160" s="40">
        <v>0</v>
      </c>
    </row>
    <row r="161" spans="1:12" ht="15">
      <c r="A161" s="127">
        <v>112</v>
      </c>
      <c r="B161" s="83"/>
      <c r="C161" s="95" t="s">
        <v>127</v>
      </c>
      <c r="D161" s="85">
        <v>10</v>
      </c>
      <c r="E161" s="16">
        <v>0.4</v>
      </c>
      <c r="F161" s="16">
        <v>0.42</v>
      </c>
      <c r="G161" s="16">
        <f t="shared" si="25"/>
        <v>0.024780000000000003</v>
      </c>
      <c r="H161" s="22">
        <v>5.9</v>
      </c>
      <c r="I161" s="16">
        <f t="shared" si="26"/>
        <v>0.39521999999999996</v>
      </c>
      <c r="J161" s="72">
        <f t="shared" si="21"/>
        <v>0.3806999999999999</v>
      </c>
      <c r="K161" s="40">
        <v>0.015</v>
      </c>
      <c r="L161" s="40">
        <v>0.015</v>
      </c>
    </row>
    <row r="162" spans="1:12" ht="15">
      <c r="A162" s="96"/>
      <c r="B162" s="84"/>
      <c r="C162" s="96"/>
      <c r="D162" s="86"/>
      <c r="E162" s="16">
        <v>0.4</v>
      </c>
      <c r="F162" s="16">
        <v>0.42</v>
      </c>
      <c r="G162" s="16"/>
      <c r="H162" s="22">
        <v>13.3</v>
      </c>
      <c r="I162" s="16">
        <f t="shared" si="26"/>
        <v>0.42</v>
      </c>
      <c r="J162" s="72">
        <f t="shared" si="21"/>
        <v>0.3948</v>
      </c>
      <c r="K162" s="40">
        <v>0</v>
      </c>
      <c r="L162" s="40">
        <v>0</v>
      </c>
    </row>
    <row r="163" spans="1:12" ht="15">
      <c r="A163" s="60">
        <v>113</v>
      </c>
      <c r="B163" s="13"/>
      <c r="C163" s="3" t="s">
        <v>128</v>
      </c>
      <c r="D163" s="28">
        <v>10</v>
      </c>
      <c r="E163" s="16">
        <v>0.25</v>
      </c>
      <c r="F163" s="16">
        <v>0.263</v>
      </c>
      <c r="G163" s="16">
        <f t="shared" si="25"/>
        <v>0.032086</v>
      </c>
      <c r="H163" s="22">
        <v>12.2</v>
      </c>
      <c r="I163" s="16">
        <f t="shared" si="26"/>
        <v>0.230914</v>
      </c>
      <c r="J163" s="72">
        <f t="shared" si="21"/>
        <v>0.246634004</v>
      </c>
      <c r="K163" s="40">
        <v>0.0006234</v>
      </c>
      <c r="L163" s="40">
        <v>0.0006234</v>
      </c>
    </row>
    <row r="164" spans="1:12" ht="15">
      <c r="A164" s="93">
        <v>114</v>
      </c>
      <c r="B164" s="83"/>
      <c r="C164" s="95" t="s">
        <v>132</v>
      </c>
      <c r="D164" s="85">
        <v>10</v>
      </c>
      <c r="E164" s="16">
        <v>1</v>
      </c>
      <c r="F164" s="16">
        <v>1.05</v>
      </c>
      <c r="G164" s="16">
        <f>F164*H164/100</f>
        <v>0.1491</v>
      </c>
      <c r="H164" s="22">
        <v>14.2</v>
      </c>
      <c r="I164" s="16">
        <f t="shared" si="26"/>
        <v>0.9009</v>
      </c>
      <c r="J164" s="72">
        <f t="shared" si="21"/>
        <v>0.987</v>
      </c>
      <c r="K164" s="40">
        <v>0</v>
      </c>
      <c r="L164" s="40">
        <v>0</v>
      </c>
    </row>
    <row r="165" spans="1:12" ht="15">
      <c r="A165" s="94"/>
      <c r="B165" s="84"/>
      <c r="C165" s="96"/>
      <c r="D165" s="86"/>
      <c r="E165" s="16">
        <v>1</v>
      </c>
      <c r="F165" s="16">
        <v>1.05</v>
      </c>
      <c r="G165" s="16">
        <f>F165*H165/100</f>
        <v>0.0252</v>
      </c>
      <c r="H165" s="22">
        <v>2.4</v>
      </c>
      <c r="I165" s="16">
        <f t="shared" si="26"/>
        <v>1.0248</v>
      </c>
      <c r="J165" s="72">
        <f t="shared" si="21"/>
        <v>0.987</v>
      </c>
      <c r="K165" s="40">
        <v>0</v>
      </c>
      <c r="L165" s="40">
        <v>0</v>
      </c>
    </row>
    <row r="166" spans="1:12" ht="15">
      <c r="A166" s="62">
        <v>115</v>
      </c>
      <c r="B166" s="13"/>
      <c r="C166" s="3" t="s">
        <v>301</v>
      </c>
      <c r="D166" s="28">
        <v>10</v>
      </c>
      <c r="E166" s="16">
        <v>0.25</v>
      </c>
      <c r="F166" s="16">
        <v>0.263</v>
      </c>
      <c r="G166" s="16">
        <f>F166*H166/100</f>
        <v>0.030245</v>
      </c>
      <c r="H166" s="23">
        <v>11.5</v>
      </c>
      <c r="I166" s="16">
        <f t="shared" si="26"/>
        <v>0.23275500000000002</v>
      </c>
      <c r="J166" s="72">
        <f t="shared" si="21"/>
        <v>0.24722</v>
      </c>
      <c r="K166" s="40">
        <v>0</v>
      </c>
      <c r="L166" s="40">
        <v>0</v>
      </c>
    </row>
    <row r="167" spans="1:12" ht="15">
      <c r="A167" s="11">
        <v>116</v>
      </c>
      <c r="B167" s="13" t="s">
        <v>309</v>
      </c>
      <c r="C167" s="3" t="s">
        <v>310</v>
      </c>
      <c r="D167" s="28">
        <v>10</v>
      </c>
      <c r="E167" s="16">
        <v>0.25</v>
      </c>
      <c r="F167" s="16">
        <v>0.263</v>
      </c>
      <c r="G167" s="68" t="s">
        <v>290</v>
      </c>
      <c r="H167" s="23"/>
      <c r="I167" s="18"/>
      <c r="J167" s="72">
        <f t="shared" si="21"/>
        <v>0.24722</v>
      </c>
      <c r="K167" s="40">
        <v>0</v>
      </c>
      <c r="L167" s="40">
        <v>0</v>
      </c>
    </row>
    <row r="168" spans="1:12" ht="15">
      <c r="A168" s="11">
        <v>117</v>
      </c>
      <c r="B168" s="13"/>
      <c r="C168" s="3" t="s">
        <v>297</v>
      </c>
      <c r="D168" s="28">
        <v>10</v>
      </c>
      <c r="E168" s="16">
        <v>0.25</v>
      </c>
      <c r="F168" s="16">
        <v>0.263</v>
      </c>
      <c r="G168" s="16">
        <f aca="true" t="shared" si="27" ref="G168:G176">F168*H168/100</f>
        <v>0.01315</v>
      </c>
      <c r="H168" s="23">
        <v>5</v>
      </c>
      <c r="I168" s="16">
        <f t="shared" si="26"/>
        <v>0.24985000000000002</v>
      </c>
      <c r="J168" s="72">
        <f t="shared" si="21"/>
        <v>0.24722</v>
      </c>
      <c r="K168" s="40">
        <v>0</v>
      </c>
      <c r="L168" s="40">
        <v>0</v>
      </c>
    </row>
    <row r="169" spans="1:12" ht="15">
      <c r="A169" s="130">
        <v>118</v>
      </c>
      <c r="B169" s="83" t="s">
        <v>314</v>
      </c>
      <c r="C169" s="83" t="s">
        <v>308</v>
      </c>
      <c r="D169" s="85">
        <v>10</v>
      </c>
      <c r="E169" s="16">
        <v>1</v>
      </c>
      <c r="F169" s="16">
        <v>1.05</v>
      </c>
      <c r="G169" s="68" t="s">
        <v>290</v>
      </c>
      <c r="H169" s="53"/>
      <c r="I169" s="16">
        <v>0</v>
      </c>
      <c r="J169" s="72">
        <f>(F169-K169)*0.94</f>
        <v>0.987</v>
      </c>
      <c r="K169" s="40">
        <v>0</v>
      </c>
      <c r="L169" s="40">
        <v>0</v>
      </c>
    </row>
    <row r="170" spans="1:12" ht="15">
      <c r="A170" s="94"/>
      <c r="B170" s="84"/>
      <c r="C170" s="84"/>
      <c r="D170" s="86"/>
      <c r="E170" s="16">
        <v>1</v>
      </c>
      <c r="F170" s="16">
        <v>1.05</v>
      </c>
      <c r="G170" s="68" t="s">
        <v>290</v>
      </c>
      <c r="H170" s="53"/>
      <c r="I170" s="16">
        <v>0</v>
      </c>
      <c r="J170" s="72">
        <f>(F170-K170)*0.94</f>
        <v>0.987</v>
      </c>
      <c r="K170" s="40">
        <v>0</v>
      </c>
      <c r="L170" s="40">
        <v>0</v>
      </c>
    </row>
    <row r="171" spans="1:12" ht="15">
      <c r="A171" s="130">
        <v>119</v>
      </c>
      <c r="B171" s="83"/>
      <c r="C171" s="83" t="s">
        <v>321</v>
      </c>
      <c r="D171" s="85">
        <v>10</v>
      </c>
      <c r="E171" s="16">
        <v>1.25</v>
      </c>
      <c r="F171" s="16">
        <v>1.313</v>
      </c>
      <c r="G171" s="68" t="s">
        <v>290</v>
      </c>
      <c r="H171" s="53"/>
      <c r="I171" s="16">
        <v>0</v>
      </c>
      <c r="J171" s="72">
        <f>(F171-K171)*0.94</f>
        <v>1.2342199999999999</v>
      </c>
      <c r="K171" s="40">
        <v>0</v>
      </c>
      <c r="L171" s="40">
        <v>0</v>
      </c>
    </row>
    <row r="172" spans="1:12" ht="15">
      <c r="A172" s="94"/>
      <c r="B172" s="84"/>
      <c r="C172" s="84"/>
      <c r="D172" s="86"/>
      <c r="E172" s="16">
        <v>1.25</v>
      </c>
      <c r="F172" s="16">
        <v>1.313</v>
      </c>
      <c r="G172" s="68" t="s">
        <v>290</v>
      </c>
      <c r="H172" s="53"/>
      <c r="I172" s="16">
        <v>0</v>
      </c>
      <c r="J172" s="72">
        <f t="shared" si="21"/>
        <v>1.2342199999999999</v>
      </c>
      <c r="K172" s="40">
        <v>0</v>
      </c>
      <c r="L172" s="40">
        <v>0</v>
      </c>
    </row>
    <row r="173" spans="1:12" ht="15">
      <c r="A173" s="93">
        <f>A171+1</f>
        <v>120</v>
      </c>
      <c r="B173" s="89" t="s">
        <v>291</v>
      </c>
      <c r="C173" s="95" t="s">
        <v>292</v>
      </c>
      <c r="D173" s="28">
        <v>10</v>
      </c>
      <c r="E173" s="16">
        <v>1</v>
      </c>
      <c r="F173" s="16">
        <v>1.05</v>
      </c>
      <c r="G173" s="52">
        <f t="shared" si="27"/>
        <v>0</v>
      </c>
      <c r="H173" s="53">
        <v>0</v>
      </c>
      <c r="I173" s="18">
        <f t="shared" si="26"/>
        <v>1.05</v>
      </c>
      <c r="J173" s="72">
        <f t="shared" si="21"/>
        <v>0.987</v>
      </c>
      <c r="K173" s="40">
        <v>0</v>
      </c>
      <c r="L173" s="40">
        <v>0</v>
      </c>
    </row>
    <row r="174" spans="1:12" ht="15">
      <c r="A174" s="94"/>
      <c r="B174" s="90"/>
      <c r="C174" s="96"/>
      <c r="D174" s="28">
        <v>10</v>
      </c>
      <c r="E174" s="16">
        <v>1</v>
      </c>
      <c r="F174" s="16">
        <v>1.05</v>
      </c>
      <c r="G174" s="52">
        <f t="shared" si="27"/>
        <v>0.37065</v>
      </c>
      <c r="H174" s="23">
        <v>35.3</v>
      </c>
      <c r="I174" s="18">
        <f t="shared" si="26"/>
        <v>0.6793500000000001</v>
      </c>
      <c r="J174" s="72">
        <f t="shared" si="21"/>
        <v>0.987</v>
      </c>
      <c r="K174" s="40">
        <v>0</v>
      </c>
      <c r="L174" s="40">
        <v>0</v>
      </c>
    </row>
    <row r="175" spans="1:12" ht="15">
      <c r="A175" s="93">
        <f>A173+1</f>
        <v>121</v>
      </c>
      <c r="B175" s="97"/>
      <c r="C175" s="83" t="s">
        <v>293</v>
      </c>
      <c r="D175" s="85">
        <v>10</v>
      </c>
      <c r="E175" s="16">
        <v>1</v>
      </c>
      <c r="F175" s="16">
        <v>1.05</v>
      </c>
      <c r="G175" s="16">
        <f t="shared" si="27"/>
        <v>0.0483</v>
      </c>
      <c r="H175" s="22">
        <v>4.6</v>
      </c>
      <c r="I175" s="16">
        <f>F175-G175</f>
        <v>1.0017</v>
      </c>
      <c r="J175" s="72">
        <f t="shared" si="21"/>
        <v>0.987</v>
      </c>
      <c r="K175" s="40">
        <v>0</v>
      </c>
      <c r="L175" s="40">
        <v>0</v>
      </c>
    </row>
    <row r="176" spans="1:12" ht="15">
      <c r="A176" s="94"/>
      <c r="B176" s="98"/>
      <c r="C176" s="84"/>
      <c r="D176" s="86"/>
      <c r="E176" s="16">
        <v>1</v>
      </c>
      <c r="F176" s="16">
        <v>1.05</v>
      </c>
      <c r="G176" s="16">
        <f t="shared" si="27"/>
        <v>0.10709999999999999</v>
      </c>
      <c r="H176" s="22">
        <v>10.2</v>
      </c>
      <c r="I176" s="16">
        <f>F176-G176</f>
        <v>0.9429000000000001</v>
      </c>
      <c r="J176" s="72">
        <f t="shared" si="21"/>
        <v>0.987</v>
      </c>
      <c r="K176" s="40">
        <v>0</v>
      </c>
      <c r="L176" s="40">
        <v>0</v>
      </c>
    </row>
    <row r="177" spans="1:12" ht="15">
      <c r="A177" s="93">
        <f>A175+1</f>
        <v>122</v>
      </c>
      <c r="B177" s="97"/>
      <c r="C177" s="83" t="s">
        <v>302</v>
      </c>
      <c r="D177" s="85">
        <v>10</v>
      </c>
      <c r="E177" s="16">
        <v>1.6</v>
      </c>
      <c r="F177" s="16">
        <v>1.68</v>
      </c>
      <c r="G177" s="68" t="s">
        <v>290</v>
      </c>
      <c r="H177" s="22"/>
      <c r="I177" s="16"/>
      <c r="J177" s="72">
        <f t="shared" si="21"/>
        <v>1.5792</v>
      </c>
      <c r="K177" s="40">
        <v>0</v>
      </c>
      <c r="L177" s="40">
        <v>0</v>
      </c>
    </row>
    <row r="178" spans="1:12" ht="15">
      <c r="A178" s="94"/>
      <c r="B178" s="98"/>
      <c r="C178" s="84"/>
      <c r="D178" s="86"/>
      <c r="E178" s="16">
        <v>1.6</v>
      </c>
      <c r="F178" s="16">
        <v>1.68</v>
      </c>
      <c r="G178" s="68" t="s">
        <v>290</v>
      </c>
      <c r="H178" s="22"/>
      <c r="I178" s="16"/>
      <c r="J178" s="72">
        <f t="shared" si="21"/>
        <v>1.5792</v>
      </c>
      <c r="K178" s="40">
        <v>0</v>
      </c>
      <c r="L178" s="40">
        <v>0</v>
      </c>
    </row>
    <row r="179" spans="1:12" ht="15">
      <c r="A179" s="93">
        <f>A177+1</f>
        <v>123</v>
      </c>
      <c r="B179" s="97"/>
      <c r="C179" s="83" t="s">
        <v>311</v>
      </c>
      <c r="D179" s="58">
        <v>10</v>
      </c>
      <c r="E179" s="16">
        <v>1</v>
      </c>
      <c r="F179" s="16">
        <v>1.05</v>
      </c>
      <c r="G179" s="68" t="s">
        <v>290</v>
      </c>
      <c r="H179" s="22"/>
      <c r="I179" s="16"/>
      <c r="J179" s="72">
        <f t="shared" si="21"/>
        <v>0.987</v>
      </c>
      <c r="K179" s="40">
        <v>0</v>
      </c>
      <c r="L179" s="40">
        <v>0</v>
      </c>
    </row>
    <row r="180" spans="1:12" ht="15">
      <c r="A180" s="94"/>
      <c r="B180" s="98"/>
      <c r="C180" s="84"/>
      <c r="D180" s="58">
        <v>10</v>
      </c>
      <c r="E180" s="16">
        <v>1</v>
      </c>
      <c r="F180" s="16">
        <v>1.05</v>
      </c>
      <c r="G180" s="68" t="s">
        <v>290</v>
      </c>
      <c r="H180" s="22"/>
      <c r="I180" s="16"/>
      <c r="J180" s="72">
        <f t="shared" si="21"/>
        <v>0.987</v>
      </c>
      <c r="K180" s="40">
        <v>0</v>
      </c>
      <c r="L180" s="40">
        <v>0</v>
      </c>
    </row>
    <row r="181" spans="1:12" ht="15">
      <c r="A181" s="93">
        <f>A179+1</f>
        <v>124</v>
      </c>
      <c r="B181" s="105"/>
      <c r="C181" s="83" t="s">
        <v>312</v>
      </c>
      <c r="D181" s="58">
        <v>10</v>
      </c>
      <c r="E181" s="16">
        <v>1</v>
      </c>
      <c r="F181" s="16">
        <v>1.05</v>
      </c>
      <c r="G181" s="68" t="s">
        <v>290</v>
      </c>
      <c r="H181" s="22"/>
      <c r="I181" s="16"/>
      <c r="J181" s="72">
        <f t="shared" si="21"/>
        <v>0.987</v>
      </c>
      <c r="K181" s="40">
        <v>0</v>
      </c>
      <c r="L181" s="40">
        <v>0</v>
      </c>
    </row>
    <row r="182" spans="1:12" ht="15">
      <c r="A182" s="94"/>
      <c r="B182" s="98"/>
      <c r="C182" s="84"/>
      <c r="D182" s="58">
        <v>10</v>
      </c>
      <c r="E182" s="16">
        <v>1</v>
      </c>
      <c r="F182" s="16">
        <v>1.05</v>
      </c>
      <c r="G182" s="68" t="s">
        <v>290</v>
      </c>
      <c r="H182" s="22"/>
      <c r="I182" s="16"/>
      <c r="J182" s="72">
        <f t="shared" si="21"/>
        <v>0.987</v>
      </c>
      <c r="K182" s="40">
        <v>0</v>
      </c>
      <c r="L182" s="40">
        <v>0</v>
      </c>
    </row>
    <row r="183" spans="1:12" ht="15">
      <c r="A183" s="93">
        <f>A181+1</f>
        <v>125</v>
      </c>
      <c r="B183" s="89" t="s">
        <v>133</v>
      </c>
      <c r="C183" s="103" t="s">
        <v>135</v>
      </c>
      <c r="D183" s="87">
        <v>10</v>
      </c>
      <c r="E183" s="18">
        <v>1.25</v>
      </c>
      <c r="F183" s="18">
        <v>1.313</v>
      </c>
      <c r="G183" s="18">
        <f>F183</f>
        <v>1.313</v>
      </c>
      <c r="H183" s="23">
        <v>7.8</v>
      </c>
      <c r="I183" s="18">
        <f>F183-G183</f>
        <v>0</v>
      </c>
      <c r="J183" s="72">
        <f t="shared" si="21"/>
        <v>1.18722</v>
      </c>
      <c r="K183" s="40">
        <v>0.05</v>
      </c>
      <c r="L183" s="40">
        <v>0.05</v>
      </c>
    </row>
    <row r="184" spans="1:12" ht="15">
      <c r="A184" s="94"/>
      <c r="B184" s="90"/>
      <c r="C184" s="104"/>
      <c r="D184" s="88"/>
      <c r="E184" s="18">
        <v>1.25</v>
      </c>
      <c r="F184" s="18">
        <v>1.313</v>
      </c>
      <c r="G184" s="18" t="s">
        <v>290</v>
      </c>
      <c r="H184" s="22"/>
      <c r="I184" s="18"/>
      <c r="J184" s="72">
        <f t="shared" si="21"/>
        <v>1.2342199999999999</v>
      </c>
      <c r="K184" s="40">
        <v>0</v>
      </c>
      <c r="L184" s="40">
        <v>0</v>
      </c>
    </row>
    <row r="185" spans="1:12" ht="15">
      <c r="A185" s="11">
        <v>126</v>
      </c>
      <c r="B185" s="49"/>
      <c r="C185" s="50" t="s">
        <v>303</v>
      </c>
      <c r="D185" s="51">
        <v>10</v>
      </c>
      <c r="E185" s="18">
        <v>0.63</v>
      </c>
      <c r="F185" s="16">
        <v>0.662</v>
      </c>
      <c r="G185" s="68" t="s">
        <v>290</v>
      </c>
      <c r="H185" s="23"/>
      <c r="I185" s="18"/>
      <c r="J185" s="72">
        <f t="shared" si="21"/>
        <v>0.6222799999999999</v>
      </c>
      <c r="K185" s="40">
        <v>0</v>
      </c>
      <c r="L185" s="40">
        <v>0</v>
      </c>
    </row>
    <row r="186" spans="1:12" ht="15">
      <c r="A186" s="93">
        <v>127</v>
      </c>
      <c r="B186" s="89" t="s">
        <v>134</v>
      </c>
      <c r="C186" s="103" t="s">
        <v>136</v>
      </c>
      <c r="D186" s="87">
        <v>10</v>
      </c>
      <c r="E186" s="18">
        <v>1.6</v>
      </c>
      <c r="F186" s="18">
        <v>1.68</v>
      </c>
      <c r="G186" s="18" t="s">
        <v>283</v>
      </c>
      <c r="H186" s="23"/>
      <c r="I186" s="18"/>
      <c r="J186" s="72">
        <f t="shared" si="21"/>
        <v>1.5792</v>
      </c>
      <c r="K186" s="40">
        <v>0</v>
      </c>
      <c r="L186" s="40">
        <v>0</v>
      </c>
    </row>
    <row r="187" spans="1:12" ht="15">
      <c r="A187" s="94"/>
      <c r="B187" s="90"/>
      <c r="C187" s="104"/>
      <c r="D187" s="88"/>
      <c r="E187" s="18">
        <v>1.6</v>
      </c>
      <c r="F187" s="18">
        <v>1.68</v>
      </c>
      <c r="G187" s="18" t="s">
        <v>283</v>
      </c>
      <c r="H187" s="23"/>
      <c r="I187" s="18"/>
      <c r="J187" s="72">
        <f t="shared" si="21"/>
        <v>1.5792</v>
      </c>
      <c r="K187" s="40">
        <v>0</v>
      </c>
      <c r="L187" s="40">
        <v>0</v>
      </c>
    </row>
    <row r="188" spans="1:12" ht="15">
      <c r="A188" s="93">
        <v>128</v>
      </c>
      <c r="B188" s="89"/>
      <c r="C188" s="103" t="s">
        <v>137</v>
      </c>
      <c r="D188" s="87">
        <v>10</v>
      </c>
      <c r="E188" s="18">
        <v>1.6</v>
      </c>
      <c r="F188" s="18">
        <v>1.68</v>
      </c>
      <c r="G188" s="31" t="s">
        <v>290</v>
      </c>
      <c r="H188" s="23"/>
      <c r="I188" s="18"/>
      <c r="J188" s="72">
        <f t="shared" si="21"/>
        <v>1.5792</v>
      </c>
      <c r="K188" s="40">
        <v>0</v>
      </c>
      <c r="L188" s="40">
        <v>0</v>
      </c>
    </row>
    <row r="189" spans="1:12" ht="15">
      <c r="A189" s="94"/>
      <c r="B189" s="90"/>
      <c r="C189" s="104"/>
      <c r="D189" s="88"/>
      <c r="E189" s="18">
        <v>1.6</v>
      </c>
      <c r="F189" s="18">
        <v>1.68</v>
      </c>
      <c r="G189" s="31" t="s">
        <v>290</v>
      </c>
      <c r="H189" s="23"/>
      <c r="I189" s="18"/>
      <c r="J189" s="72">
        <f t="shared" si="21"/>
        <v>1.5792</v>
      </c>
      <c r="K189" s="40">
        <v>0</v>
      </c>
      <c r="L189" s="40">
        <v>0</v>
      </c>
    </row>
    <row r="190" spans="1:12" ht="15">
      <c r="A190" s="93">
        <v>129</v>
      </c>
      <c r="B190" s="83"/>
      <c r="C190" s="83" t="s">
        <v>70</v>
      </c>
      <c r="D190" s="85">
        <v>10</v>
      </c>
      <c r="E190" s="16">
        <v>0.4</v>
      </c>
      <c r="F190" s="16">
        <v>0.42</v>
      </c>
      <c r="G190" s="16">
        <f aca="true" t="shared" si="28" ref="G190:G200">F190*H190/100</f>
        <v>0.20495999999999998</v>
      </c>
      <c r="H190" s="22">
        <v>48.8</v>
      </c>
      <c r="I190" s="16">
        <f aca="true" t="shared" si="29" ref="I190:I196">F190-G190</f>
        <v>0.21504</v>
      </c>
      <c r="J190" s="72">
        <f t="shared" si="21"/>
        <v>0.3948</v>
      </c>
      <c r="K190" s="40">
        <v>0</v>
      </c>
      <c r="L190" s="40">
        <v>0</v>
      </c>
    </row>
    <row r="191" spans="1:12" ht="15">
      <c r="A191" s="94"/>
      <c r="B191" s="84"/>
      <c r="C191" s="84"/>
      <c r="D191" s="86"/>
      <c r="E191" s="16">
        <v>0.4</v>
      </c>
      <c r="F191" s="16">
        <v>0.42</v>
      </c>
      <c r="G191" s="16">
        <f t="shared" si="28"/>
        <v>0.12179999999999999</v>
      </c>
      <c r="H191" s="22">
        <v>29</v>
      </c>
      <c r="I191" s="16">
        <f t="shared" si="29"/>
        <v>0.2982</v>
      </c>
      <c r="J191" s="72">
        <f t="shared" si="21"/>
        <v>0.3948</v>
      </c>
      <c r="K191" s="40">
        <v>0</v>
      </c>
      <c r="L191" s="40">
        <v>0</v>
      </c>
    </row>
    <row r="192" spans="1:12" ht="15">
      <c r="A192" s="11">
        <v>130</v>
      </c>
      <c r="B192" s="13"/>
      <c r="C192" s="34" t="s">
        <v>139</v>
      </c>
      <c r="D192" s="23">
        <v>10</v>
      </c>
      <c r="E192" s="18">
        <v>0.63</v>
      </c>
      <c r="F192" s="18">
        <v>0.662</v>
      </c>
      <c r="G192" s="18">
        <f t="shared" si="28"/>
        <v>0.035086</v>
      </c>
      <c r="H192" s="23">
        <v>5.3</v>
      </c>
      <c r="I192" s="16">
        <f t="shared" si="29"/>
        <v>0.6269140000000001</v>
      </c>
      <c r="J192" s="72">
        <f t="shared" si="21"/>
        <v>0.6222799999999999</v>
      </c>
      <c r="K192" s="40">
        <v>0</v>
      </c>
      <c r="L192" s="40">
        <v>0</v>
      </c>
    </row>
    <row r="193" spans="1:12" ht="15">
      <c r="A193" s="11">
        <f>A192+1</f>
        <v>131</v>
      </c>
      <c r="B193" s="13" t="s">
        <v>138</v>
      </c>
      <c r="C193" s="7" t="s">
        <v>140</v>
      </c>
      <c r="D193" s="22">
        <v>10</v>
      </c>
      <c r="E193" s="16">
        <v>0.25</v>
      </c>
      <c r="F193" s="16">
        <v>0.263</v>
      </c>
      <c r="G193" s="16">
        <f t="shared" si="28"/>
        <v>0.027089000000000002</v>
      </c>
      <c r="H193" s="22">
        <v>10.3</v>
      </c>
      <c r="I193" s="16">
        <f t="shared" si="29"/>
        <v>0.235911</v>
      </c>
      <c r="J193" s="72">
        <f t="shared" si="21"/>
        <v>0.24722</v>
      </c>
      <c r="K193" s="40">
        <v>0</v>
      </c>
      <c r="L193" s="40">
        <v>0</v>
      </c>
    </row>
    <row r="194" spans="1:12" ht="15">
      <c r="A194" s="11">
        <f aca="true" t="shared" si="30" ref="A194:A214">A193+1</f>
        <v>132</v>
      </c>
      <c r="B194" s="13"/>
      <c r="C194" s="7" t="s">
        <v>141</v>
      </c>
      <c r="D194" s="22">
        <v>10</v>
      </c>
      <c r="E194" s="16">
        <v>0.4</v>
      </c>
      <c r="F194" s="16">
        <v>0.42</v>
      </c>
      <c r="G194" s="16">
        <f t="shared" si="28"/>
        <v>0.07224</v>
      </c>
      <c r="H194" s="22">
        <v>17.2</v>
      </c>
      <c r="I194" s="16">
        <f t="shared" si="29"/>
        <v>0.34775999999999996</v>
      </c>
      <c r="J194" s="72">
        <f t="shared" si="21"/>
        <v>0.3948</v>
      </c>
      <c r="K194" s="40">
        <v>0</v>
      </c>
      <c r="L194" s="40">
        <v>0</v>
      </c>
    </row>
    <row r="195" spans="1:12" ht="15">
      <c r="A195" s="11">
        <f t="shared" si="30"/>
        <v>133</v>
      </c>
      <c r="B195" s="13"/>
      <c r="C195" s="34" t="s">
        <v>142</v>
      </c>
      <c r="D195" s="23">
        <v>10</v>
      </c>
      <c r="E195" s="18">
        <v>0.25</v>
      </c>
      <c r="F195" s="18">
        <v>0.263</v>
      </c>
      <c r="G195" s="16">
        <f t="shared" si="28"/>
        <v>0.007890000000000001</v>
      </c>
      <c r="H195" s="23">
        <v>3</v>
      </c>
      <c r="I195" s="16">
        <f t="shared" si="29"/>
        <v>0.25511</v>
      </c>
      <c r="J195" s="72">
        <f t="shared" si="21"/>
        <v>0.24722</v>
      </c>
      <c r="K195" s="40">
        <v>0</v>
      </c>
      <c r="L195" s="40">
        <v>0</v>
      </c>
    </row>
    <row r="196" spans="1:12" ht="15">
      <c r="A196" s="11">
        <f t="shared" si="30"/>
        <v>134</v>
      </c>
      <c r="B196" s="13"/>
      <c r="C196" s="1" t="s">
        <v>143</v>
      </c>
      <c r="D196" s="22">
        <v>10</v>
      </c>
      <c r="E196" s="16">
        <v>0.25</v>
      </c>
      <c r="F196" s="16">
        <v>0.263</v>
      </c>
      <c r="G196" s="16">
        <f t="shared" si="28"/>
        <v>0.032875</v>
      </c>
      <c r="H196" s="22">
        <v>12.5</v>
      </c>
      <c r="I196" s="16">
        <f t="shared" si="29"/>
        <v>0.23012500000000002</v>
      </c>
      <c r="J196" s="72">
        <f t="shared" si="21"/>
        <v>0.24722</v>
      </c>
      <c r="K196" s="40">
        <v>0</v>
      </c>
      <c r="L196" s="40">
        <v>0</v>
      </c>
    </row>
    <row r="197" spans="1:13" ht="15">
      <c r="A197" s="11">
        <f t="shared" si="30"/>
        <v>135</v>
      </c>
      <c r="B197" s="13"/>
      <c r="C197" s="1" t="s">
        <v>144</v>
      </c>
      <c r="D197" s="22">
        <v>10</v>
      </c>
      <c r="E197" s="16">
        <v>0.25</v>
      </c>
      <c r="F197" s="16">
        <v>0.263</v>
      </c>
      <c r="G197" s="16">
        <f t="shared" si="28"/>
        <v>0.065224</v>
      </c>
      <c r="H197" s="22">
        <v>24.8</v>
      </c>
      <c r="I197" s="16">
        <f>F197-G197</f>
        <v>0.197776</v>
      </c>
      <c r="J197" s="72">
        <f t="shared" si="21"/>
        <v>0.24722</v>
      </c>
      <c r="K197" s="40">
        <v>0</v>
      </c>
      <c r="L197" s="40">
        <v>0</v>
      </c>
      <c r="M197" s="35"/>
    </row>
    <row r="198" spans="1:13" ht="15">
      <c r="A198" s="11">
        <f t="shared" si="30"/>
        <v>136</v>
      </c>
      <c r="B198" s="13"/>
      <c r="C198" s="1" t="s">
        <v>145</v>
      </c>
      <c r="D198" s="22">
        <v>10</v>
      </c>
      <c r="E198" s="16">
        <v>0.63</v>
      </c>
      <c r="F198" s="16">
        <v>0.662</v>
      </c>
      <c r="G198" s="16">
        <f t="shared" si="28"/>
        <v>0.062228000000000006</v>
      </c>
      <c r="H198" s="22">
        <v>9.4</v>
      </c>
      <c r="I198" s="16">
        <f>F198-G198</f>
        <v>0.599772</v>
      </c>
      <c r="J198" s="72">
        <f t="shared" si="21"/>
        <v>0.6081799999999999</v>
      </c>
      <c r="K198" s="40">
        <v>0.015</v>
      </c>
      <c r="L198" s="40">
        <v>0.015</v>
      </c>
      <c r="M198" s="35"/>
    </row>
    <row r="199" spans="1:13" ht="15">
      <c r="A199" s="11">
        <f t="shared" si="30"/>
        <v>137</v>
      </c>
      <c r="B199" s="13"/>
      <c r="C199" s="1" t="s">
        <v>146</v>
      </c>
      <c r="D199" s="22">
        <v>10</v>
      </c>
      <c r="E199" s="16">
        <v>0.63</v>
      </c>
      <c r="F199" s="16">
        <v>0.662</v>
      </c>
      <c r="G199" s="16">
        <f t="shared" si="28"/>
        <v>0.02648</v>
      </c>
      <c r="H199" s="22">
        <v>4</v>
      </c>
      <c r="I199" s="16">
        <f>F199-G199</f>
        <v>0.6355200000000001</v>
      </c>
      <c r="J199" s="72">
        <f t="shared" si="21"/>
        <v>0.6222799999999999</v>
      </c>
      <c r="K199" s="40">
        <v>0</v>
      </c>
      <c r="L199" s="40">
        <v>0</v>
      </c>
      <c r="M199" s="35"/>
    </row>
    <row r="200" spans="1:12" ht="15">
      <c r="A200" s="11">
        <f t="shared" si="30"/>
        <v>138</v>
      </c>
      <c r="B200" s="13"/>
      <c r="C200" s="14" t="s">
        <v>147</v>
      </c>
      <c r="D200" s="23">
        <v>10</v>
      </c>
      <c r="E200" s="18">
        <v>0.63</v>
      </c>
      <c r="F200" s="18">
        <v>0.662</v>
      </c>
      <c r="G200" s="16">
        <f t="shared" si="28"/>
        <v>0.042368</v>
      </c>
      <c r="H200" s="23">
        <v>6.4</v>
      </c>
      <c r="I200" s="16">
        <f>F200-G200</f>
        <v>0.6196320000000001</v>
      </c>
      <c r="J200" s="72">
        <f aca="true" t="shared" si="31" ref="J200:J263">(F200-K200)*0.94</f>
        <v>0.6222799999999999</v>
      </c>
      <c r="K200" s="40">
        <v>0</v>
      </c>
      <c r="L200" s="40">
        <v>0</v>
      </c>
    </row>
    <row r="201" spans="1:12" ht="15">
      <c r="A201" s="11">
        <f t="shared" si="30"/>
        <v>139</v>
      </c>
      <c r="B201" s="13"/>
      <c r="C201" s="1" t="s">
        <v>148</v>
      </c>
      <c r="D201" s="22">
        <v>10</v>
      </c>
      <c r="E201" s="16">
        <v>0.63</v>
      </c>
      <c r="F201" s="16">
        <v>0.662</v>
      </c>
      <c r="G201" s="16">
        <f aca="true" t="shared" si="32" ref="G201:G240">F201*H201/100</f>
        <v>0.07282</v>
      </c>
      <c r="H201" s="22">
        <v>11</v>
      </c>
      <c r="I201" s="16">
        <f aca="true" t="shared" si="33" ref="I201:I240">F201-G201</f>
        <v>0.58918</v>
      </c>
      <c r="J201" s="72">
        <f t="shared" si="31"/>
        <v>0.5940799999999999</v>
      </c>
      <c r="K201" s="40">
        <v>0.03</v>
      </c>
      <c r="L201" s="40">
        <v>0.03</v>
      </c>
    </row>
    <row r="202" spans="1:12" ht="15">
      <c r="A202" s="11">
        <f t="shared" si="30"/>
        <v>140</v>
      </c>
      <c r="B202" s="1"/>
      <c r="C202" s="1" t="s">
        <v>149</v>
      </c>
      <c r="D202" s="22">
        <v>10</v>
      </c>
      <c r="E202" s="16">
        <v>0.4</v>
      </c>
      <c r="F202" s="16">
        <v>0.42</v>
      </c>
      <c r="G202" s="16">
        <f t="shared" si="32"/>
        <v>0.05838</v>
      </c>
      <c r="H202" s="22">
        <v>13.9</v>
      </c>
      <c r="I202" s="16">
        <f t="shared" si="33"/>
        <v>0.36162</v>
      </c>
      <c r="J202" s="72">
        <f t="shared" si="31"/>
        <v>0.3948</v>
      </c>
      <c r="K202" s="40">
        <v>0</v>
      </c>
      <c r="L202" s="40">
        <v>0</v>
      </c>
    </row>
    <row r="203" spans="1:12" ht="15">
      <c r="A203" s="11">
        <f t="shared" si="30"/>
        <v>141</v>
      </c>
      <c r="B203" s="1"/>
      <c r="C203" s="14" t="s">
        <v>150</v>
      </c>
      <c r="D203" s="23">
        <v>10</v>
      </c>
      <c r="E203" s="18">
        <v>0.4</v>
      </c>
      <c r="F203" s="18">
        <v>0.42</v>
      </c>
      <c r="G203" s="18">
        <f t="shared" si="32"/>
        <v>0.027719999999999998</v>
      </c>
      <c r="H203" s="23">
        <v>6.6</v>
      </c>
      <c r="I203" s="18">
        <f t="shared" si="33"/>
        <v>0.39227999999999996</v>
      </c>
      <c r="J203" s="72">
        <f t="shared" si="31"/>
        <v>0.3806999999999999</v>
      </c>
      <c r="K203" s="40">
        <v>0.015</v>
      </c>
      <c r="L203" s="40">
        <v>0.015</v>
      </c>
    </row>
    <row r="204" spans="1:12" ht="15">
      <c r="A204" s="11">
        <f t="shared" si="30"/>
        <v>142</v>
      </c>
      <c r="B204" s="1"/>
      <c r="C204" s="1" t="s">
        <v>152</v>
      </c>
      <c r="D204" s="22">
        <v>10</v>
      </c>
      <c r="E204" s="16">
        <v>0.4</v>
      </c>
      <c r="F204" s="16">
        <v>0.42</v>
      </c>
      <c r="G204" s="16">
        <f>F204*H204/100</f>
        <v>0.056280000000000004</v>
      </c>
      <c r="H204" s="22">
        <v>13.4</v>
      </c>
      <c r="I204" s="16">
        <f>F204-G204</f>
        <v>0.36372</v>
      </c>
      <c r="J204" s="72">
        <f t="shared" si="31"/>
        <v>0.2397</v>
      </c>
      <c r="K204" s="40">
        <v>0.165</v>
      </c>
      <c r="L204" s="40">
        <v>0.165</v>
      </c>
    </row>
    <row r="205" spans="1:12" ht="15">
      <c r="A205" s="11">
        <f t="shared" si="30"/>
        <v>143</v>
      </c>
      <c r="B205" s="1"/>
      <c r="C205" s="1" t="s">
        <v>151</v>
      </c>
      <c r="D205" s="22">
        <v>10</v>
      </c>
      <c r="E205" s="16">
        <v>0.4</v>
      </c>
      <c r="F205" s="16">
        <v>0.42</v>
      </c>
      <c r="G205" s="16">
        <f t="shared" si="32"/>
        <v>0.0504</v>
      </c>
      <c r="H205" s="22">
        <v>12</v>
      </c>
      <c r="I205" s="16">
        <f t="shared" si="33"/>
        <v>0.3696</v>
      </c>
      <c r="J205" s="72">
        <f t="shared" si="31"/>
        <v>0.3666</v>
      </c>
      <c r="K205" s="40">
        <v>0.03</v>
      </c>
      <c r="L205" s="40">
        <v>0.03</v>
      </c>
    </row>
    <row r="206" spans="1:12" ht="15">
      <c r="A206" s="11">
        <f t="shared" si="30"/>
        <v>144</v>
      </c>
      <c r="B206" s="1"/>
      <c r="C206" s="1" t="s">
        <v>214</v>
      </c>
      <c r="D206" s="22">
        <v>10</v>
      </c>
      <c r="E206" s="16">
        <v>0.25</v>
      </c>
      <c r="F206" s="16">
        <v>0.263</v>
      </c>
      <c r="G206" s="18">
        <f t="shared" si="32"/>
        <v>0.019725000000000003</v>
      </c>
      <c r="H206" s="22">
        <v>7.5</v>
      </c>
      <c r="I206" s="16">
        <f t="shared" si="33"/>
        <v>0.24327500000000002</v>
      </c>
      <c r="J206" s="72">
        <f t="shared" si="31"/>
        <v>0.24722</v>
      </c>
      <c r="K206" s="40">
        <v>0</v>
      </c>
      <c r="L206" s="40">
        <v>0</v>
      </c>
    </row>
    <row r="207" spans="1:12" ht="15">
      <c r="A207" s="11">
        <f t="shared" si="30"/>
        <v>145</v>
      </c>
      <c r="B207" s="1"/>
      <c r="C207" s="1" t="s">
        <v>294</v>
      </c>
      <c r="D207" s="22">
        <v>10</v>
      </c>
      <c r="E207" s="18">
        <v>1.25</v>
      </c>
      <c r="F207" s="18">
        <v>1.313</v>
      </c>
      <c r="G207" s="68" t="s">
        <v>290</v>
      </c>
      <c r="H207" s="23"/>
      <c r="I207" s="18"/>
      <c r="J207" s="72">
        <f t="shared" si="31"/>
        <v>1.2342199999999999</v>
      </c>
      <c r="K207" s="40">
        <v>0</v>
      </c>
      <c r="L207" s="40">
        <v>0</v>
      </c>
    </row>
    <row r="208" spans="1:12" ht="15">
      <c r="A208" s="11">
        <f t="shared" si="30"/>
        <v>146</v>
      </c>
      <c r="B208" s="1"/>
      <c r="C208" s="1" t="s">
        <v>295</v>
      </c>
      <c r="D208" s="22">
        <v>10</v>
      </c>
      <c r="E208" s="18">
        <v>1.25</v>
      </c>
      <c r="F208" s="18">
        <v>1.313</v>
      </c>
      <c r="G208" s="68" t="s">
        <v>290</v>
      </c>
      <c r="H208" s="23"/>
      <c r="I208" s="18"/>
      <c r="J208" s="72">
        <f t="shared" si="31"/>
        <v>1.2342199999999999</v>
      </c>
      <c r="K208" s="40">
        <v>0</v>
      </c>
      <c r="L208" s="40">
        <v>0</v>
      </c>
    </row>
    <row r="209" spans="1:12" ht="15">
      <c r="A209" s="11">
        <f t="shared" si="30"/>
        <v>147</v>
      </c>
      <c r="B209" s="1"/>
      <c r="C209" s="1" t="s">
        <v>220</v>
      </c>
      <c r="D209" s="22">
        <v>10</v>
      </c>
      <c r="E209" s="18">
        <v>0.25</v>
      </c>
      <c r="F209" s="18">
        <v>0.263</v>
      </c>
      <c r="G209" s="18">
        <f t="shared" si="32"/>
        <v>0.006049</v>
      </c>
      <c r="H209" s="23">
        <v>2.3</v>
      </c>
      <c r="I209" s="16">
        <f t="shared" si="33"/>
        <v>0.256951</v>
      </c>
      <c r="J209" s="72">
        <f t="shared" si="31"/>
        <v>0.24722</v>
      </c>
      <c r="K209" s="40">
        <v>0</v>
      </c>
      <c r="L209" s="40">
        <v>0</v>
      </c>
    </row>
    <row r="210" spans="1:12" ht="15">
      <c r="A210" s="11">
        <f t="shared" si="30"/>
        <v>148</v>
      </c>
      <c r="B210" s="1"/>
      <c r="C210" s="1" t="s">
        <v>153</v>
      </c>
      <c r="D210" s="22">
        <v>10</v>
      </c>
      <c r="E210" s="16">
        <v>0.1</v>
      </c>
      <c r="F210" s="18">
        <v>0.105</v>
      </c>
      <c r="G210" s="18">
        <f t="shared" si="32"/>
        <v>0.00168</v>
      </c>
      <c r="H210" s="22">
        <v>1.6</v>
      </c>
      <c r="I210" s="16">
        <f t="shared" si="33"/>
        <v>0.10332</v>
      </c>
      <c r="J210" s="72">
        <f t="shared" si="31"/>
        <v>0.0846</v>
      </c>
      <c r="K210" s="40">
        <v>0.015</v>
      </c>
      <c r="L210" s="40">
        <v>0.015</v>
      </c>
    </row>
    <row r="211" spans="1:12" ht="15">
      <c r="A211" s="11">
        <f t="shared" si="30"/>
        <v>149</v>
      </c>
      <c r="B211" s="1" t="s">
        <v>154</v>
      </c>
      <c r="C211" s="1" t="s">
        <v>155</v>
      </c>
      <c r="D211" s="22">
        <v>10</v>
      </c>
      <c r="E211" s="16">
        <v>0.4</v>
      </c>
      <c r="F211" s="16">
        <v>0.42</v>
      </c>
      <c r="G211" s="16">
        <f t="shared" si="32"/>
        <v>0.11676</v>
      </c>
      <c r="H211" s="22">
        <v>27.8</v>
      </c>
      <c r="I211" s="16">
        <f t="shared" si="33"/>
        <v>0.30323999999999995</v>
      </c>
      <c r="J211" s="72">
        <f t="shared" si="31"/>
        <v>0.3666</v>
      </c>
      <c r="K211" s="40">
        <v>0.03</v>
      </c>
      <c r="L211" s="40">
        <v>0.03</v>
      </c>
    </row>
    <row r="212" spans="1:12" ht="15">
      <c r="A212" s="11">
        <f t="shared" si="30"/>
        <v>150</v>
      </c>
      <c r="C212" s="1" t="s">
        <v>156</v>
      </c>
      <c r="D212" s="22">
        <v>10</v>
      </c>
      <c r="E212" s="16">
        <v>0.4</v>
      </c>
      <c r="F212" s="16">
        <v>0.42</v>
      </c>
      <c r="G212" s="16">
        <f t="shared" si="32"/>
        <v>0.12179999999999999</v>
      </c>
      <c r="H212" s="22">
        <v>29</v>
      </c>
      <c r="I212" s="16">
        <f t="shared" si="33"/>
        <v>0.2982</v>
      </c>
      <c r="J212" s="72">
        <f t="shared" si="31"/>
        <v>0.3806999999999999</v>
      </c>
      <c r="K212" s="40">
        <v>0.015</v>
      </c>
      <c r="L212" s="40">
        <v>0.015</v>
      </c>
    </row>
    <row r="213" spans="1:12" ht="15">
      <c r="A213" s="11">
        <f t="shared" si="30"/>
        <v>151</v>
      </c>
      <c r="B213" s="1"/>
      <c r="C213" s="1" t="s">
        <v>157</v>
      </c>
      <c r="D213" s="22">
        <v>10</v>
      </c>
      <c r="E213" s="16">
        <v>0.25</v>
      </c>
      <c r="F213" s="16">
        <v>0.263</v>
      </c>
      <c r="G213" s="16">
        <f t="shared" si="32"/>
        <v>0.053915000000000005</v>
      </c>
      <c r="H213" s="22">
        <v>20.5</v>
      </c>
      <c r="I213" s="16">
        <f t="shared" si="33"/>
        <v>0.20908500000000002</v>
      </c>
      <c r="J213" s="72">
        <f t="shared" si="31"/>
        <v>0.24722</v>
      </c>
      <c r="K213" s="40">
        <v>0</v>
      </c>
      <c r="L213" s="40">
        <v>0</v>
      </c>
    </row>
    <row r="214" spans="1:12" ht="15">
      <c r="A214" s="11">
        <f t="shared" si="30"/>
        <v>152</v>
      </c>
      <c r="B214" s="1"/>
      <c r="C214" s="1" t="s">
        <v>158</v>
      </c>
      <c r="D214" s="22">
        <v>10</v>
      </c>
      <c r="E214" s="16">
        <v>0.63</v>
      </c>
      <c r="F214" s="16">
        <v>0.3662</v>
      </c>
      <c r="G214" s="16">
        <f t="shared" si="32"/>
        <v>0.17394500000000002</v>
      </c>
      <c r="H214" s="22">
        <v>47.5</v>
      </c>
      <c r="I214" s="16">
        <f t="shared" si="33"/>
        <v>0.192255</v>
      </c>
      <c r="J214" s="72">
        <f t="shared" si="31"/>
        <v>0.20322800000000002</v>
      </c>
      <c r="K214" s="40">
        <v>0.15</v>
      </c>
      <c r="L214" s="40">
        <v>0.15</v>
      </c>
    </row>
    <row r="215" spans="1:12" ht="15">
      <c r="A215" s="130">
        <v>153</v>
      </c>
      <c r="B215" s="97"/>
      <c r="C215" s="83" t="s">
        <v>159</v>
      </c>
      <c r="D215" s="85">
        <v>10</v>
      </c>
      <c r="E215" s="16">
        <v>0.63</v>
      </c>
      <c r="F215" s="16">
        <v>0.662</v>
      </c>
      <c r="G215" s="16">
        <f t="shared" si="32"/>
        <v>0.47597800000000007</v>
      </c>
      <c r="H215" s="22">
        <v>71.9</v>
      </c>
      <c r="I215" s="16">
        <f t="shared" si="33"/>
        <v>0.18602199999999997</v>
      </c>
      <c r="J215" s="72">
        <f t="shared" si="31"/>
        <v>0.61758</v>
      </c>
      <c r="K215" s="40">
        <v>0.005</v>
      </c>
      <c r="L215" s="40">
        <v>0.005</v>
      </c>
    </row>
    <row r="216" spans="1:12" ht="15">
      <c r="A216" s="94"/>
      <c r="B216" s="98"/>
      <c r="C216" s="84"/>
      <c r="D216" s="86"/>
      <c r="E216" s="16">
        <v>0.63</v>
      </c>
      <c r="F216" s="16">
        <v>0.662</v>
      </c>
      <c r="G216" s="16">
        <f t="shared" si="32"/>
        <v>0</v>
      </c>
      <c r="H216" s="22">
        <v>0</v>
      </c>
      <c r="I216" s="16">
        <f t="shared" si="33"/>
        <v>0.662</v>
      </c>
      <c r="J216" s="72">
        <f t="shared" si="31"/>
        <v>0.6222799999999999</v>
      </c>
      <c r="K216" s="40">
        <v>0</v>
      </c>
      <c r="L216" s="40">
        <v>0</v>
      </c>
    </row>
    <row r="217" spans="1:12" ht="15">
      <c r="A217" s="93">
        <v>154</v>
      </c>
      <c r="B217" s="97"/>
      <c r="C217" s="83" t="s">
        <v>45</v>
      </c>
      <c r="D217" s="85">
        <v>10</v>
      </c>
      <c r="E217" s="16">
        <v>0.4</v>
      </c>
      <c r="F217" s="16">
        <v>0.42</v>
      </c>
      <c r="G217" s="68" t="s">
        <v>315</v>
      </c>
      <c r="H217" s="22"/>
      <c r="I217" s="16"/>
      <c r="J217" s="72">
        <f t="shared" si="31"/>
        <v>0.3478</v>
      </c>
      <c r="K217" s="40">
        <v>0.05</v>
      </c>
      <c r="L217" s="40">
        <v>0.05</v>
      </c>
    </row>
    <row r="218" spans="1:12" ht="15">
      <c r="A218" s="94"/>
      <c r="B218" s="98"/>
      <c r="C218" s="84"/>
      <c r="D218" s="86"/>
      <c r="E218" s="16">
        <v>0.4</v>
      </c>
      <c r="F218" s="16">
        <v>0.42</v>
      </c>
      <c r="G218" s="16">
        <f t="shared" si="32"/>
        <v>0.13818</v>
      </c>
      <c r="H218" s="22">
        <v>32.9</v>
      </c>
      <c r="I218" s="16">
        <f t="shared" si="33"/>
        <v>0.28181999999999996</v>
      </c>
      <c r="J218" s="72">
        <f t="shared" si="31"/>
        <v>0.3948</v>
      </c>
      <c r="K218" s="40">
        <v>0</v>
      </c>
      <c r="L218" s="40">
        <v>0</v>
      </c>
    </row>
    <row r="219" spans="1:12" ht="15">
      <c r="A219" s="11">
        <v>155</v>
      </c>
      <c r="B219" s="37"/>
      <c r="C219" s="38" t="s">
        <v>286</v>
      </c>
      <c r="D219" s="39">
        <v>10</v>
      </c>
      <c r="E219" s="16">
        <v>0.63</v>
      </c>
      <c r="F219" s="16">
        <v>0.662</v>
      </c>
      <c r="G219" s="16">
        <f t="shared" si="32"/>
        <v>0.035086</v>
      </c>
      <c r="H219" s="22">
        <v>5.3</v>
      </c>
      <c r="I219" s="16">
        <f t="shared" si="33"/>
        <v>0.6269140000000001</v>
      </c>
      <c r="J219" s="72">
        <f t="shared" si="31"/>
        <v>0.6222799999999999</v>
      </c>
      <c r="K219" s="40">
        <v>0</v>
      </c>
      <c r="L219" s="40">
        <v>0</v>
      </c>
    </row>
    <row r="220" spans="1:12" ht="15">
      <c r="A220" s="61">
        <v>156</v>
      </c>
      <c r="B220" s="69"/>
      <c r="C220" s="65" t="s">
        <v>287</v>
      </c>
      <c r="D220" s="67">
        <v>10</v>
      </c>
      <c r="E220" s="18">
        <v>0.63</v>
      </c>
      <c r="F220" s="18">
        <v>0.662</v>
      </c>
      <c r="G220" s="18">
        <f t="shared" si="32"/>
        <v>0.033762</v>
      </c>
      <c r="H220" s="23">
        <v>5.1</v>
      </c>
      <c r="I220" s="18">
        <f t="shared" si="33"/>
        <v>0.6282380000000001</v>
      </c>
      <c r="J220" s="72">
        <f t="shared" si="31"/>
        <v>0.6222799999999999</v>
      </c>
      <c r="K220" s="40">
        <v>0</v>
      </c>
      <c r="L220" s="40">
        <v>0</v>
      </c>
    </row>
    <row r="221" spans="1:12" ht="15">
      <c r="A221" s="11">
        <v>157</v>
      </c>
      <c r="B221" s="1" t="s">
        <v>160</v>
      </c>
      <c r="C221" s="1" t="s">
        <v>162</v>
      </c>
      <c r="D221" s="22">
        <v>6</v>
      </c>
      <c r="E221" s="16">
        <v>0.25</v>
      </c>
      <c r="F221" s="16">
        <v>0.263</v>
      </c>
      <c r="G221" s="16">
        <f t="shared" si="32"/>
        <v>0.064435</v>
      </c>
      <c r="H221" s="22">
        <v>24.5</v>
      </c>
      <c r="I221" s="16">
        <f t="shared" si="33"/>
        <v>0.198565</v>
      </c>
      <c r="J221" s="72">
        <f t="shared" si="31"/>
        <v>0.24722</v>
      </c>
      <c r="K221" s="40">
        <v>0</v>
      </c>
      <c r="L221" s="40">
        <v>0</v>
      </c>
    </row>
    <row r="222" spans="1:12" ht="15">
      <c r="A222" s="93">
        <v>158</v>
      </c>
      <c r="B222" s="83"/>
      <c r="C222" s="83" t="s">
        <v>171</v>
      </c>
      <c r="D222" s="22">
        <v>10</v>
      </c>
      <c r="E222" s="16">
        <v>0.63</v>
      </c>
      <c r="F222" s="16">
        <v>0.662</v>
      </c>
      <c r="G222" s="16">
        <f t="shared" si="32"/>
        <v>0.03641</v>
      </c>
      <c r="H222" s="22">
        <v>5.5</v>
      </c>
      <c r="I222" s="16">
        <f t="shared" si="33"/>
        <v>0.6255900000000001</v>
      </c>
      <c r="J222" s="72">
        <f t="shared" si="31"/>
        <v>0.6222799999999999</v>
      </c>
      <c r="K222" s="40">
        <v>0</v>
      </c>
      <c r="L222" s="40">
        <v>0</v>
      </c>
    </row>
    <row r="223" spans="1:12" ht="15">
      <c r="A223" s="94"/>
      <c r="B223" s="84"/>
      <c r="C223" s="84"/>
      <c r="D223" s="22">
        <v>6</v>
      </c>
      <c r="E223" s="16">
        <v>0.63</v>
      </c>
      <c r="F223" s="16">
        <v>0.662</v>
      </c>
      <c r="G223" s="16">
        <f t="shared" si="32"/>
        <v>0.02648</v>
      </c>
      <c r="H223" s="22">
        <v>4</v>
      </c>
      <c r="I223" s="16">
        <f t="shared" si="33"/>
        <v>0.6355200000000001</v>
      </c>
      <c r="J223" s="72">
        <f t="shared" si="31"/>
        <v>0.6222799999999999</v>
      </c>
      <c r="K223" s="40">
        <v>0</v>
      </c>
      <c r="L223" s="40">
        <v>0</v>
      </c>
    </row>
    <row r="224" spans="1:12" ht="15">
      <c r="A224" s="93">
        <f>A222+1</f>
        <v>159</v>
      </c>
      <c r="B224" s="101"/>
      <c r="C224" s="83" t="s">
        <v>170</v>
      </c>
      <c r="D224" s="22">
        <v>10</v>
      </c>
      <c r="E224" s="16">
        <v>0.4</v>
      </c>
      <c r="F224" s="16">
        <v>0.42</v>
      </c>
      <c r="G224" s="16">
        <f t="shared" si="32"/>
        <v>0.038639999999999994</v>
      </c>
      <c r="H224" s="22">
        <v>9.2</v>
      </c>
      <c r="I224" s="16">
        <f t="shared" si="33"/>
        <v>0.38136</v>
      </c>
      <c r="J224" s="72">
        <f t="shared" si="31"/>
        <v>0.3948</v>
      </c>
      <c r="K224" s="40">
        <v>0</v>
      </c>
      <c r="L224" s="40">
        <v>0</v>
      </c>
    </row>
    <row r="225" spans="1:12" ht="15">
      <c r="A225" s="94"/>
      <c r="B225" s="102"/>
      <c r="C225" s="84"/>
      <c r="D225" s="22">
        <v>6</v>
      </c>
      <c r="E225" s="16">
        <v>0.4</v>
      </c>
      <c r="F225" s="16">
        <v>0.42</v>
      </c>
      <c r="G225" s="16">
        <f t="shared" si="32"/>
        <v>0.056280000000000004</v>
      </c>
      <c r="H225" s="22">
        <v>13.4</v>
      </c>
      <c r="I225" s="16">
        <f t="shared" si="33"/>
        <v>0.36372</v>
      </c>
      <c r="J225" s="72">
        <f t="shared" si="31"/>
        <v>0.3948</v>
      </c>
      <c r="K225" s="40">
        <v>0</v>
      </c>
      <c r="L225" s="40">
        <v>0</v>
      </c>
    </row>
    <row r="226" spans="1:12" ht="15">
      <c r="A226" s="93">
        <f>A224+1</f>
        <v>160</v>
      </c>
      <c r="B226" s="101"/>
      <c r="C226" s="83" t="s">
        <v>169</v>
      </c>
      <c r="D226" s="22">
        <v>10</v>
      </c>
      <c r="E226" s="16">
        <v>0.4</v>
      </c>
      <c r="F226" s="16">
        <v>0.42</v>
      </c>
      <c r="G226" s="16">
        <f t="shared" si="32"/>
        <v>0.07307999999999999</v>
      </c>
      <c r="H226" s="22">
        <v>17.4</v>
      </c>
      <c r="I226" s="16">
        <f t="shared" si="33"/>
        <v>0.34692</v>
      </c>
      <c r="J226" s="72">
        <f t="shared" si="31"/>
        <v>0.3806999999999999</v>
      </c>
      <c r="K226" s="40">
        <v>0.015</v>
      </c>
      <c r="L226" s="40">
        <v>0.015</v>
      </c>
    </row>
    <row r="227" spans="1:12" ht="15">
      <c r="A227" s="94"/>
      <c r="B227" s="102"/>
      <c r="C227" s="84"/>
      <c r="D227" s="22">
        <v>6</v>
      </c>
      <c r="E227" s="16">
        <v>0.4</v>
      </c>
      <c r="F227" s="16">
        <v>0.42</v>
      </c>
      <c r="G227" s="16">
        <f t="shared" si="32"/>
        <v>0</v>
      </c>
      <c r="H227" s="22">
        <v>0</v>
      </c>
      <c r="I227" s="16">
        <f t="shared" si="33"/>
        <v>0.42</v>
      </c>
      <c r="J227" s="72">
        <f t="shared" si="31"/>
        <v>0.3948</v>
      </c>
      <c r="K227" s="40">
        <v>0</v>
      </c>
      <c r="L227" s="40">
        <v>0</v>
      </c>
    </row>
    <row r="228" spans="1:12" ht="15">
      <c r="A228" s="93">
        <f>A226+1</f>
        <v>161</v>
      </c>
      <c r="B228" s="89" t="s">
        <v>161</v>
      </c>
      <c r="C228" s="89" t="s">
        <v>163</v>
      </c>
      <c r="D228" s="23">
        <v>10</v>
      </c>
      <c r="E228" s="18">
        <v>0.63</v>
      </c>
      <c r="F228" s="18">
        <v>0.662</v>
      </c>
      <c r="G228" s="16">
        <f t="shared" si="32"/>
        <v>0.12511799999999998</v>
      </c>
      <c r="H228" s="23">
        <v>18.9</v>
      </c>
      <c r="I228" s="16">
        <f t="shared" si="33"/>
        <v>0.5368820000000001</v>
      </c>
      <c r="J228" s="72">
        <f t="shared" si="31"/>
        <v>0.6222799999999999</v>
      </c>
      <c r="K228" s="40">
        <v>0</v>
      </c>
      <c r="L228" s="40">
        <v>0</v>
      </c>
    </row>
    <row r="229" spans="1:12" ht="15">
      <c r="A229" s="94"/>
      <c r="B229" s="90"/>
      <c r="C229" s="90"/>
      <c r="D229" s="23">
        <v>6</v>
      </c>
      <c r="E229" s="18">
        <v>0.63</v>
      </c>
      <c r="F229" s="18">
        <v>0.662</v>
      </c>
      <c r="G229" s="18">
        <f t="shared" si="32"/>
        <v>0.13902</v>
      </c>
      <c r="H229" s="23">
        <v>21</v>
      </c>
      <c r="I229" s="16">
        <f t="shared" si="33"/>
        <v>0.52298</v>
      </c>
      <c r="J229" s="72">
        <f t="shared" si="31"/>
        <v>0.6222799999999999</v>
      </c>
      <c r="K229" s="40">
        <v>0</v>
      </c>
      <c r="L229" s="40">
        <v>0</v>
      </c>
    </row>
    <row r="230" spans="1:12" ht="15">
      <c r="A230" s="11">
        <v>162</v>
      </c>
      <c r="B230" s="1"/>
      <c r="C230" s="1" t="s">
        <v>164</v>
      </c>
      <c r="D230" s="22">
        <v>6</v>
      </c>
      <c r="E230" s="16">
        <v>0.16</v>
      </c>
      <c r="F230" s="16">
        <v>0.168</v>
      </c>
      <c r="G230" s="16">
        <f t="shared" si="32"/>
        <v>0.016295999999999998</v>
      </c>
      <c r="H230" s="22">
        <v>9.7</v>
      </c>
      <c r="I230" s="16">
        <f t="shared" si="33"/>
        <v>0.151704</v>
      </c>
      <c r="J230" s="72">
        <f t="shared" si="31"/>
        <v>0.15792</v>
      </c>
      <c r="K230" s="40">
        <v>0</v>
      </c>
      <c r="L230" s="40">
        <v>0</v>
      </c>
    </row>
    <row r="231" spans="1:12" ht="15">
      <c r="A231" s="61">
        <v>163</v>
      </c>
      <c r="B231" s="1"/>
      <c r="C231" s="1" t="s">
        <v>165</v>
      </c>
      <c r="D231" s="22">
        <v>6</v>
      </c>
      <c r="E231" s="16">
        <v>0.25</v>
      </c>
      <c r="F231" s="16">
        <v>0.263</v>
      </c>
      <c r="G231" s="16">
        <f t="shared" si="32"/>
        <v>0.033664000000000006</v>
      </c>
      <c r="H231" s="22">
        <v>12.8</v>
      </c>
      <c r="I231" s="16">
        <f t="shared" si="33"/>
        <v>0.229336</v>
      </c>
      <c r="J231" s="72">
        <f t="shared" si="31"/>
        <v>0.24722</v>
      </c>
      <c r="K231" s="40">
        <v>0</v>
      </c>
      <c r="L231" s="40">
        <v>0</v>
      </c>
    </row>
    <row r="232" spans="1:12" ht="15">
      <c r="A232" s="11">
        <v>164</v>
      </c>
      <c r="B232" s="1"/>
      <c r="C232" s="1" t="s">
        <v>166</v>
      </c>
      <c r="D232" s="22">
        <v>6</v>
      </c>
      <c r="E232" s="16">
        <v>0.25</v>
      </c>
      <c r="F232" s="16">
        <v>0.263</v>
      </c>
      <c r="G232" s="16">
        <f t="shared" si="32"/>
        <v>0.048392</v>
      </c>
      <c r="H232" s="22">
        <v>18.4</v>
      </c>
      <c r="I232" s="16">
        <f t="shared" si="33"/>
        <v>0.21460800000000002</v>
      </c>
      <c r="J232" s="72">
        <f t="shared" si="31"/>
        <v>0.23312</v>
      </c>
      <c r="K232" s="40">
        <v>0.015</v>
      </c>
      <c r="L232" s="40">
        <v>0.015</v>
      </c>
    </row>
    <row r="233" spans="1:12" ht="15">
      <c r="A233" s="93">
        <v>165</v>
      </c>
      <c r="B233" s="97"/>
      <c r="C233" s="83" t="s">
        <v>267</v>
      </c>
      <c r="D233" s="85">
        <v>6</v>
      </c>
      <c r="E233" s="16">
        <v>0.4</v>
      </c>
      <c r="F233" s="16">
        <v>0.42</v>
      </c>
      <c r="G233" s="16">
        <f t="shared" si="32"/>
        <v>0.02016</v>
      </c>
      <c r="H233" s="22">
        <v>4.8</v>
      </c>
      <c r="I233" s="16">
        <f t="shared" si="33"/>
        <v>0.39984</v>
      </c>
      <c r="J233" s="72">
        <f t="shared" si="31"/>
        <v>0.3948</v>
      </c>
      <c r="K233" s="40">
        <v>0</v>
      </c>
      <c r="L233" s="40">
        <v>0</v>
      </c>
    </row>
    <row r="234" spans="1:12" ht="15">
      <c r="A234" s="94"/>
      <c r="B234" s="98"/>
      <c r="C234" s="84"/>
      <c r="D234" s="86"/>
      <c r="E234" s="16">
        <v>0.63</v>
      </c>
      <c r="F234" s="16">
        <v>0.662</v>
      </c>
      <c r="G234" s="16">
        <f t="shared" si="32"/>
        <v>0.035086</v>
      </c>
      <c r="H234" s="22">
        <v>5.3</v>
      </c>
      <c r="I234" s="16">
        <f t="shared" si="33"/>
        <v>0.6269140000000001</v>
      </c>
      <c r="J234" s="72">
        <f t="shared" si="31"/>
        <v>0.6222799999999999</v>
      </c>
      <c r="K234" s="40">
        <v>0</v>
      </c>
      <c r="L234" s="40">
        <v>0</v>
      </c>
    </row>
    <row r="235" spans="1:12" ht="15">
      <c r="A235" s="11">
        <v>166</v>
      </c>
      <c r="B235" s="44"/>
      <c r="C235" s="1" t="s">
        <v>296</v>
      </c>
      <c r="D235" s="22">
        <v>6</v>
      </c>
      <c r="E235" s="16">
        <v>0.4</v>
      </c>
      <c r="F235" s="16">
        <v>0.42</v>
      </c>
      <c r="G235" s="16">
        <f t="shared" si="32"/>
        <v>0.0042</v>
      </c>
      <c r="H235" s="22">
        <v>1</v>
      </c>
      <c r="I235" s="16">
        <f>F235-G235</f>
        <v>0.4158</v>
      </c>
      <c r="J235" s="72">
        <f t="shared" si="31"/>
        <v>0.3948</v>
      </c>
      <c r="K235" s="40">
        <v>0</v>
      </c>
      <c r="L235" s="40">
        <v>0</v>
      </c>
    </row>
    <row r="236" spans="1:12" ht="15">
      <c r="A236" s="11">
        <v>167</v>
      </c>
      <c r="B236" s="1"/>
      <c r="C236" s="1" t="s">
        <v>167</v>
      </c>
      <c r="D236" s="22">
        <v>6</v>
      </c>
      <c r="E236" s="16">
        <v>0.25</v>
      </c>
      <c r="F236" s="16">
        <v>0.263</v>
      </c>
      <c r="G236" s="16">
        <f t="shared" si="32"/>
        <v>0.030771000000000003</v>
      </c>
      <c r="H236" s="22">
        <v>11.7</v>
      </c>
      <c r="I236" s="16">
        <f t="shared" si="33"/>
        <v>0.23222900000000002</v>
      </c>
      <c r="J236" s="72">
        <f t="shared" si="31"/>
        <v>0.23312</v>
      </c>
      <c r="K236" s="40">
        <v>0.015</v>
      </c>
      <c r="L236" s="40">
        <v>0.015</v>
      </c>
    </row>
    <row r="237" spans="1:12" ht="15">
      <c r="A237" s="93">
        <v>168</v>
      </c>
      <c r="B237" s="97"/>
      <c r="C237" s="83" t="s">
        <v>168</v>
      </c>
      <c r="D237" s="85">
        <v>6</v>
      </c>
      <c r="E237" s="16">
        <v>0.4</v>
      </c>
      <c r="F237" s="16">
        <v>0.42</v>
      </c>
      <c r="G237" s="16">
        <f t="shared" si="32"/>
        <v>0.04242</v>
      </c>
      <c r="H237" s="22">
        <v>10.1</v>
      </c>
      <c r="I237" s="16">
        <f>F237-G237</f>
        <v>0.37757999999999997</v>
      </c>
      <c r="J237" s="72">
        <f t="shared" si="31"/>
        <v>0.3948</v>
      </c>
      <c r="K237" s="40">
        <v>0</v>
      </c>
      <c r="L237" s="40">
        <v>0</v>
      </c>
    </row>
    <row r="238" spans="1:12" ht="15">
      <c r="A238" s="94"/>
      <c r="B238" s="98"/>
      <c r="C238" s="84"/>
      <c r="D238" s="86"/>
      <c r="E238" s="16">
        <v>0.4</v>
      </c>
      <c r="F238" s="16">
        <v>0.42</v>
      </c>
      <c r="G238" s="68" t="s">
        <v>315</v>
      </c>
      <c r="H238" s="22">
        <v>39.3</v>
      </c>
      <c r="I238" s="16"/>
      <c r="J238" s="72">
        <f t="shared" si="31"/>
        <v>0.3948</v>
      </c>
      <c r="K238" s="40">
        <v>0</v>
      </c>
      <c r="L238" s="40">
        <v>0</v>
      </c>
    </row>
    <row r="239" spans="1:12" ht="15">
      <c r="A239" s="93">
        <v>169</v>
      </c>
      <c r="B239" s="83" t="s">
        <v>184</v>
      </c>
      <c r="C239" s="83" t="s">
        <v>206</v>
      </c>
      <c r="D239" s="30">
        <v>6</v>
      </c>
      <c r="E239" s="16">
        <v>0.25</v>
      </c>
      <c r="F239" s="16">
        <v>0.263</v>
      </c>
      <c r="G239" s="16">
        <f t="shared" si="32"/>
        <v>0.06049</v>
      </c>
      <c r="H239" s="22">
        <v>23</v>
      </c>
      <c r="I239" s="16">
        <f t="shared" si="33"/>
        <v>0.20251000000000002</v>
      </c>
      <c r="J239" s="72">
        <f t="shared" si="31"/>
        <v>0.24722</v>
      </c>
      <c r="K239" s="40">
        <v>0</v>
      </c>
      <c r="L239" s="40">
        <v>0</v>
      </c>
    </row>
    <row r="240" spans="1:12" ht="15">
      <c r="A240" s="94"/>
      <c r="B240" s="84"/>
      <c r="C240" s="84"/>
      <c r="D240" s="22">
        <v>10</v>
      </c>
      <c r="E240" s="16">
        <v>0.25</v>
      </c>
      <c r="F240" s="16">
        <v>0.263</v>
      </c>
      <c r="G240" s="16">
        <f t="shared" si="32"/>
        <v>0.060753</v>
      </c>
      <c r="H240" s="22">
        <v>23.1</v>
      </c>
      <c r="I240" s="16">
        <f t="shared" si="33"/>
        <v>0.202247</v>
      </c>
      <c r="J240" s="72">
        <f t="shared" si="31"/>
        <v>0.24722</v>
      </c>
      <c r="K240" s="40">
        <v>0</v>
      </c>
      <c r="L240" s="40">
        <v>0</v>
      </c>
    </row>
    <row r="241" spans="1:12" ht="15">
      <c r="A241" s="11">
        <v>170</v>
      </c>
      <c r="B241" s="1"/>
      <c r="C241" s="14" t="s">
        <v>172</v>
      </c>
      <c r="D241" s="23">
        <v>10</v>
      </c>
      <c r="E241" s="18">
        <v>0.25</v>
      </c>
      <c r="F241" s="18">
        <v>0.263</v>
      </c>
      <c r="G241" s="31" t="s">
        <v>290</v>
      </c>
      <c r="H241" s="23"/>
      <c r="I241" s="16"/>
      <c r="J241" s="72">
        <f t="shared" si="31"/>
        <v>0.24722</v>
      </c>
      <c r="K241" s="40">
        <v>0</v>
      </c>
      <c r="L241" s="40">
        <v>0</v>
      </c>
    </row>
    <row r="242" spans="1:12" ht="15">
      <c r="A242" s="130">
        <v>171</v>
      </c>
      <c r="B242" s="97"/>
      <c r="C242" s="89" t="s">
        <v>270</v>
      </c>
      <c r="D242" s="87">
        <v>10</v>
      </c>
      <c r="E242" s="18">
        <v>0.63</v>
      </c>
      <c r="F242" s="18">
        <v>0.662</v>
      </c>
      <c r="G242" s="18">
        <f aca="true" t="shared" si="34" ref="G242:G250">F242*H242/100</f>
        <v>0.06289</v>
      </c>
      <c r="H242" s="23">
        <v>9.5</v>
      </c>
      <c r="I242" s="18">
        <f aca="true" t="shared" si="35" ref="I242:I250">F242-G242</f>
        <v>0.59911</v>
      </c>
      <c r="J242" s="72">
        <f t="shared" si="31"/>
        <v>0.6222799999999999</v>
      </c>
      <c r="K242" s="40">
        <v>0</v>
      </c>
      <c r="L242" s="40">
        <v>0</v>
      </c>
    </row>
    <row r="243" spans="1:12" ht="15">
      <c r="A243" s="94"/>
      <c r="B243" s="98"/>
      <c r="C243" s="90"/>
      <c r="D243" s="88"/>
      <c r="E243" s="18">
        <v>0.63</v>
      </c>
      <c r="F243" s="18">
        <v>0.662</v>
      </c>
      <c r="G243" s="68" t="s">
        <v>315</v>
      </c>
      <c r="H243" s="22"/>
      <c r="I243" s="16"/>
      <c r="J243" s="72">
        <f t="shared" si="31"/>
        <v>0.6222799999999999</v>
      </c>
      <c r="K243" s="40">
        <v>0</v>
      </c>
      <c r="L243" s="40">
        <v>0</v>
      </c>
    </row>
    <row r="244" spans="1:12" ht="15">
      <c r="A244" s="11">
        <v>172</v>
      </c>
      <c r="B244" s="1"/>
      <c r="C244" s="14" t="s">
        <v>174</v>
      </c>
      <c r="D244" s="23">
        <v>10</v>
      </c>
      <c r="E244" s="18">
        <v>0.25</v>
      </c>
      <c r="F244" s="18">
        <v>0.263</v>
      </c>
      <c r="G244" s="18">
        <f t="shared" si="34"/>
        <v>0.006575</v>
      </c>
      <c r="H244" s="23">
        <v>2.5</v>
      </c>
      <c r="I244" s="18">
        <f t="shared" si="35"/>
        <v>0.256425</v>
      </c>
      <c r="J244" s="72">
        <f t="shared" si="31"/>
        <v>0.24722</v>
      </c>
      <c r="K244" s="40">
        <v>0</v>
      </c>
      <c r="L244" s="40">
        <v>0</v>
      </c>
    </row>
    <row r="245" spans="1:12" ht="15">
      <c r="A245" s="61">
        <v>173</v>
      </c>
      <c r="B245" s="1"/>
      <c r="C245" s="14" t="s">
        <v>175</v>
      </c>
      <c r="D245" s="22">
        <v>10</v>
      </c>
      <c r="E245" s="16">
        <v>0.25</v>
      </c>
      <c r="F245" s="16">
        <v>0.263</v>
      </c>
      <c r="G245" s="16">
        <f t="shared" si="34"/>
        <v>0.029193000000000004</v>
      </c>
      <c r="H245" s="22">
        <v>11.1</v>
      </c>
      <c r="I245" s="16">
        <f t="shared" si="35"/>
        <v>0.23380700000000001</v>
      </c>
      <c r="J245" s="72">
        <f t="shared" si="31"/>
        <v>0.24722</v>
      </c>
      <c r="K245" s="40">
        <v>0</v>
      </c>
      <c r="L245" s="40">
        <v>0</v>
      </c>
    </row>
    <row r="246" spans="1:12" ht="15">
      <c r="A246" s="11">
        <v>174</v>
      </c>
      <c r="B246" s="1"/>
      <c r="C246" s="14" t="s">
        <v>176</v>
      </c>
      <c r="D246" s="22">
        <v>10</v>
      </c>
      <c r="E246" s="16">
        <v>0.4</v>
      </c>
      <c r="F246" s="16">
        <v>0.42</v>
      </c>
      <c r="G246" s="16">
        <f t="shared" si="34"/>
        <v>0.059219999999999995</v>
      </c>
      <c r="H246" s="22">
        <v>14.1</v>
      </c>
      <c r="I246" s="16">
        <f t="shared" si="35"/>
        <v>0.36078</v>
      </c>
      <c r="J246" s="72">
        <f t="shared" si="31"/>
        <v>0.3948</v>
      </c>
      <c r="K246" s="40">
        <v>0</v>
      </c>
      <c r="L246" s="40">
        <v>0</v>
      </c>
    </row>
    <row r="247" spans="1:12" ht="15">
      <c r="A247" s="93">
        <v>175</v>
      </c>
      <c r="B247" s="97"/>
      <c r="C247" s="89" t="s">
        <v>266</v>
      </c>
      <c r="D247" s="87">
        <v>10</v>
      </c>
      <c r="E247" s="18">
        <v>1</v>
      </c>
      <c r="F247" s="18">
        <v>1.05</v>
      </c>
      <c r="G247" s="31" t="s">
        <v>315</v>
      </c>
      <c r="H247" s="23"/>
      <c r="I247" s="16"/>
      <c r="J247" s="72">
        <f t="shared" si="31"/>
        <v>0.987</v>
      </c>
      <c r="K247" s="40">
        <v>0</v>
      </c>
      <c r="L247" s="40">
        <v>0</v>
      </c>
    </row>
    <row r="248" spans="1:12" ht="15">
      <c r="A248" s="94"/>
      <c r="B248" s="98"/>
      <c r="C248" s="90"/>
      <c r="D248" s="88"/>
      <c r="E248" s="18">
        <v>1</v>
      </c>
      <c r="F248" s="18">
        <v>1.05</v>
      </c>
      <c r="G248" s="16">
        <f t="shared" si="34"/>
        <v>0.05670000000000001</v>
      </c>
      <c r="H248" s="22">
        <v>5.4</v>
      </c>
      <c r="I248" s="16">
        <f t="shared" si="35"/>
        <v>0.9933000000000001</v>
      </c>
      <c r="J248" s="72">
        <f t="shared" si="31"/>
        <v>0.987</v>
      </c>
      <c r="K248" s="40">
        <v>0</v>
      </c>
      <c r="L248" s="40">
        <v>0</v>
      </c>
    </row>
    <row r="249" spans="1:12" ht="15">
      <c r="A249" s="11">
        <v>176</v>
      </c>
      <c r="B249" s="47"/>
      <c r="C249" s="48" t="s">
        <v>299</v>
      </c>
      <c r="D249" s="46">
        <v>10</v>
      </c>
      <c r="E249" s="18">
        <v>0.4</v>
      </c>
      <c r="F249" s="16">
        <v>0.42</v>
      </c>
      <c r="G249" s="18">
        <f t="shared" si="34"/>
        <v>0.04578</v>
      </c>
      <c r="H249" s="23">
        <v>10.9</v>
      </c>
      <c r="I249" s="16">
        <f t="shared" si="35"/>
        <v>0.37422</v>
      </c>
      <c r="J249" s="72">
        <f t="shared" si="31"/>
        <v>0.3806999999999999</v>
      </c>
      <c r="K249" s="40">
        <v>0.015</v>
      </c>
      <c r="L249" s="40">
        <v>0.015</v>
      </c>
    </row>
    <row r="250" spans="1:12" ht="15">
      <c r="A250" s="11">
        <v>177</v>
      </c>
      <c r="B250" s="1"/>
      <c r="C250" s="14" t="s">
        <v>177</v>
      </c>
      <c r="D250" s="23">
        <v>10</v>
      </c>
      <c r="E250" s="18">
        <v>0.25</v>
      </c>
      <c r="F250" s="18">
        <f>E250*1.05</f>
        <v>0.2625</v>
      </c>
      <c r="G250" s="18">
        <f t="shared" si="34"/>
        <v>0.0396375</v>
      </c>
      <c r="H250" s="23">
        <v>15.1</v>
      </c>
      <c r="I250" s="16">
        <f t="shared" si="35"/>
        <v>0.22286250000000002</v>
      </c>
      <c r="J250" s="72">
        <f t="shared" si="31"/>
        <v>0.24645700199999998</v>
      </c>
      <c r="K250" s="40">
        <v>0.0003117</v>
      </c>
      <c r="L250" s="40">
        <v>0.0003117</v>
      </c>
    </row>
    <row r="251" spans="1:12" ht="15">
      <c r="A251" s="93">
        <v>178</v>
      </c>
      <c r="B251" s="97"/>
      <c r="C251" s="89" t="s">
        <v>274</v>
      </c>
      <c r="D251" s="85">
        <v>10</v>
      </c>
      <c r="E251" s="16">
        <v>1</v>
      </c>
      <c r="F251" s="16">
        <v>1.05</v>
      </c>
      <c r="G251" s="68" t="s">
        <v>315</v>
      </c>
      <c r="H251" s="22"/>
      <c r="I251" s="16"/>
      <c r="J251" s="72">
        <f t="shared" si="31"/>
        <v>0.987</v>
      </c>
      <c r="K251" s="40">
        <v>0</v>
      </c>
      <c r="L251" s="40">
        <v>0</v>
      </c>
    </row>
    <row r="252" spans="1:12" ht="15">
      <c r="A252" s="94"/>
      <c r="B252" s="98"/>
      <c r="C252" s="90"/>
      <c r="D252" s="86"/>
      <c r="E252" s="16">
        <v>1</v>
      </c>
      <c r="F252" s="16">
        <v>1.05</v>
      </c>
      <c r="G252" s="16">
        <f aca="true" t="shared" si="36" ref="G252:G258">F252*H252/100</f>
        <v>0.36119999999999997</v>
      </c>
      <c r="H252" s="81">
        <v>34.4</v>
      </c>
      <c r="I252" s="16">
        <f aca="true" t="shared" si="37" ref="I252:I258">F252-G252</f>
        <v>0.6888000000000001</v>
      </c>
      <c r="J252" s="72">
        <f t="shared" si="31"/>
        <v>0.9729000000000001</v>
      </c>
      <c r="K252" s="40">
        <v>0.015</v>
      </c>
      <c r="L252" s="40">
        <v>0.015</v>
      </c>
    </row>
    <row r="253" spans="1:12" ht="15">
      <c r="A253" s="11">
        <v>179</v>
      </c>
      <c r="B253" s="1"/>
      <c r="C253" s="14" t="s">
        <v>273</v>
      </c>
      <c r="D253" s="22">
        <v>10</v>
      </c>
      <c r="E253" s="16">
        <v>0.4</v>
      </c>
      <c r="F253" s="16">
        <v>0.42</v>
      </c>
      <c r="G253" s="16">
        <f t="shared" si="36"/>
        <v>0.02226</v>
      </c>
      <c r="H253" s="22">
        <v>5.3</v>
      </c>
      <c r="I253" s="16">
        <f t="shared" si="37"/>
        <v>0.39774</v>
      </c>
      <c r="J253" s="72">
        <f t="shared" si="31"/>
        <v>0.3948</v>
      </c>
      <c r="K253" s="40">
        <v>0</v>
      </c>
      <c r="L253" s="40">
        <v>0</v>
      </c>
    </row>
    <row r="254" spans="1:12" ht="15">
      <c r="A254" s="61">
        <f aca="true" t="shared" si="38" ref="A254:A259">A253+1</f>
        <v>180</v>
      </c>
      <c r="B254" s="1"/>
      <c r="C254" s="14" t="s">
        <v>272</v>
      </c>
      <c r="D254" s="22">
        <v>10</v>
      </c>
      <c r="E254" s="16">
        <v>0.25</v>
      </c>
      <c r="F254" s="16">
        <v>0.263</v>
      </c>
      <c r="G254" s="16">
        <f t="shared" si="36"/>
        <v>0.029455999999999996</v>
      </c>
      <c r="H254" s="22">
        <v>11.2</v>
      </c>
      <c r="I254" s="16">
        <f t="shared" si="37"/>
        <v>0.23354400000000003</v>
      </c>
      <c r="J254" s="72">
        <f t="shared" si="31"/>
        <v>0.24722</v>
      </c>
      <c r="K254" s="40">
        <v>0</v>
      </c>
      <c r="L254" s="40">
        <v>0</v>
      </c>
    </row>
    <row r="255" spans="1:12" ht="15">
      <c r="A255" s="61">
        <f t="shared" si="38"/>
        <v>181</v>
      </c>
      <c r="B255" s="1"/>
      <c r="C255" s="1" t="s">
        <v>271</v>
      </c>
      <c r="D255" s="22">
        <v>10</v>
      </c>
      <c r="E255" s="16">
        <v>0.4</v>
      </c>
      <c r="F255" s="16">
        <v>0.42</v>
      </c>
      <c r="G255" s="16">
        <f t="shared" si="36"/>
        <v>0.13902</v>
      </c>
      <c r="H255" s="22">
        <v>33.1</v>
      </c>
      <c r="I255" s="16">
        <f t="shared" si="37"/>
        <v>0.28098</v>
      </c>
      <c r="J255" s="72">
        <f t="shared" si="31"/>
        <v>0.3948</v>
      </c>
      <c r="K255" s="40">
        <v>0</v>
      </c>
      <c r="L255" s="40">
        <v>0</v>
      </c>
    </row>
    <row r="256" spans="1:12" ht="15">
      <c r="A256" s="61">
        <f t="shared" si="38"/>
        <v>182</v>
      </c>
      <c r="B256" s="1"/>
      <c r="C256" s="1" t="s">
        <v>203</v>
      </c>
      <c r="D256" s="22">
        <v>10</v>
      </c>
      <c r="E256" s="16">
        <v>0.25</v>
      </c>
      <c r="F256" s="16">
        <v>0.263</v>
      </c>
      <c r="G256" s="16">
        <f t="shared" si="36"/>
        <v>0.020251</v>
      </c>
      <c r="H256" s="22">
        <v>7.7</v>
      </c>
      <c r="I256" s="16">
        <f t="shared" si="37"/>
        <v>0.24274900000000002</v>
      </c>
      <c r="J256" s="72">
        <f t="shared" si="31"/>
        <v>0.20022</v>
      </c>
      <c r="K256" s="40">
        <v>0.05</v>
      </c>
      <c r="L256" s="40">
        <v>0.05</v>
      </c>
    </row>
    <row r="257" spans="1:12" ht="15">
      <c r="A257" s="61">
        <f t="shared" si="38"/>
        <v>183</v>
      </c>
      <c r="B257" s="1"/>
      <c r="C257" s="1" t="s">
        <v>209</v>
      </c>
      <c r="D257" s="22">
        <v>10</v>
      </c>
      <c r="E257" s="16">
        <v>0.4</v>
      </c>
      <c r="F257" s="16">
        <v>0.42</v>
      </c>
      <c r="G257" s="16">
        <f t="shared" si="36"/>
        <v>0.15162</v>
      </c>
      <c r="H257" s="22">
        <v>36.1</v>
      </c>
      <c r="I257" s="16">
        <f t="shared" si="37"/>
        <v>0.26837999999999995</v>
      </c>
      <c r="J257" s="72">
        <f t="shared" si="31"/>
        <v>0.3948</v>
      </c>
      <c r="K257" s="40">
        <v>0</v>
      </c>
      <c r="L257" s="40">
        <v>0</v>
      </c>
    </row>
    <row r="258" spans="1:12" ht="15">
      <c r="A258" s="61">
        <f t="shared" si="38"/>
        <v>184</v>
      </c>
      <c r="B258" s="1"/>
      <c r="C258" s="1" t="s">
        <v>251</v>
      </c>
      <c r="D258" s="22">
        <v>10</v>
      </c>
      <c r="E258" s="16">
        <v>0.16</v>
      </c>
      <c r="F258" s="16">
        <v>0.168</v>
      </c>
      <c r="G258" s="16">
        <f t="shared" si="36"/>
        <v>0.001008</v>
      </c>
      <c r="H258" s="22">
        <v>0.6</v>
      </c>
      <c r="I258" s="16">
        <f t="shared" si="37"/>
        <v>0.166992</v>
      </c>
      <c r="J258" s="72">
        <f t="shared" si="31"/>
        <v>0.15792</v>
      </c>
      <c r="K258" s="40">
        <v>0</v>
      </c>
      <c r="L258" s="40">
        <v>0</v>
      </c>
    </row>
    <row r="259" spans="1:12" ht="15">
      <c r="A259" s="61">
        <f t="shared" si="38"/>
        <v>185</v>
      </c>
      <c r="B259" s="1"/>
      <c r="C259" s="14" t="s">
        <v>275</v>
      </c>
      <c r="D259" s="22">
        <v>10</v>
      </c>
      <c r="E259" s="16">
        <v>0.1</v>
      </c>
      <c r="F259" s="16">
        <v>0.105</v>
      </c>
      <c r="G259" s="68" t="s">
        <v>290</v>
      </c>
      <c r="H259" s="22"/>
      <c r="I259" s="16"/>
      <c r="J259" s="72">
        <f t="shared" si="31"/>
        <v>0.0987</v>
      </c>
      <c r="K259" s="40">
        <v>0</v>
      </c>
      <c r="L259" s="40">
        <v>0</v>
      </c>
    </row>
    <row r="260" spans="1:12" ht="15">
      <c r="A260" s="93">
        <v>186</v>
      </c>
      <c r="B260" s="97"/>
      <c r="C260" s="91" t="s">
        <v>307</v>
      </c>
      <c r="D260" s="42">
        <v>10</v>
      </c>
      <c r="E260" s="16">
        <v>0.25</v>
      </c>
      <c r="F260" s="16">
        <v>0.263</v>
      </c>
      <c r="G260" s="68" t="s">
        <v>290</v>
      </c>
      <c r="H260" s="22"/>
      <c r="I260" s="16"/>
      <c r="J260" s="72">
        <f t="shared" si="31"/>
        <v>0.24722</v>
      </c>
      <c r="K260" s="40">
        <v>0</v>
      </c>
      <c r="L260" s="40">
        <v>0</v>
      </c>
    </row>
    <row r="261" spans="1:12" ht="15">
      <c r="A261" s="94"/>
      <c r="B261" s="98"/>
      <c r="C261" s="92"/>
      <c r="D261" s="42">
        <v>10</v>
      </c>
      <c r="E261" s="16">
        <v>0.25</v>
      </c>
      <c r="F261" s="16">
        <v>0.263</v>
      </c>
      <c r="G261" s="68" t="s">
        <v>290</v>
      </c>
      <c r="H261" s="22"/>
      <c r="I261" s="16"/>
      <c r="J261" s="72">
        <f t="shared" si="31"/>
        <v>0.24722</v>
      </c>
      <c r="K261" s="40">
        <v>0</v>
      </c>
      <c r="L261" s="40">
        <v>0</v>
      </c>
    </row>
    <row r="262" spans="1:12" ht="15">
      <c r="A262" s="131">
        <v>187</v>
      </c>
      <c r="B262" s="41" t="s">
        <v>184</v>
      </c>
      <c r="C262" s="89" t="s">
        <v>288</v>
      </c>
      <c r="D262" s="42">
        <v>10</v>
      </c>
      <c r="E262" s="16">
        <v>1</v>
      </c>
      <c r="F262" s="16">
        <v>1.005</v>
      </c>
      <c r="G262" s="68" t="s">
        <v>290</v>
      </c>
      <c r="H262" s="22"/>
      <c r="I262" s="16"/>
      <c r="J262" s="72">
        <f t="shared" si="31"/>
        <v>0.9446999999999999</v>
      </c>
      <c r="K262" s="40">
        <v>0</v>
      </c>
      <c r="L262" s="40">
        <v>0</v>
      </c>
    </row>
    <row r="263" spans="1:12" ht="15">
      <c r="A263" s="131"/>
      <c r="B263" s="41" t="s">
        <v>185</v>
      </c>
      <c r="C263" s="90"/>
      <c r="D263" s="42">
        <v>10</v>
      </c>
      <c r="E263" s="16">
        <v>1</v>
      </c>
      <c r="F263" s="16">
        <v>1.005</v>
      </c>
      <c r="G263" s="68" t="s">
        <v>290</v>
      </c>
      <c r="H263" s="22"/>
      <c r="I263" s="16"/>
      <c r="J263" s="72">
        <f t="shared" si="31"/>
        <v>0.9446999999999999</v>
      </c>
      <c r="K263" s="40">
        <v>0</v>
      </c>
      <c r="L263" s="40">
        <v>0</v>
      </c>
    </row>
    <row r="264" spans="1:12" ht="15">
      <c r="A264" s="132">
        <v>188</v>
      </c>
      <c r="B264" s="95" t="s">
        <v>185</v>
      </c>
      <c r="C264" s="89" t="s">
        <v>268</v>
      </c>
      <c r="D264" s="87">
        <v>10</v>
      </c>
      <c r="E264" s="18">
        <v>0.63</v>
      </c>
      <c r="F264" s="18">
        <v>0.662</v>
      </c>
      <c r="G264" s="68" t="s">
        <v>290</v>
      </c>
      <c r="H264" s="23"/>
      <c r="I264" s="16"/>
      <c r="J264" s="72">
        <f aca="true" t="shared" si="39" ref="J264:J327">(F264-K264)*0.94</f>
        <v>0.6222799999999999</v>
      </c>
      <c r="K264" s="40">
        <v>0</v>
      </c>
      <c r="L264" s="40">
        <v>0</v>
      </c>
    </row>
    <row r="265" spans="1:12" ht="15">
      <c r="A265" s="133"/>
      <c r="B265" s="96"/>
      <c r="C265" s="90"/>
      <c r="D265" s="88"/>
      <c r="E265" s="18">
        <v>0.63</v>
      </c>
      <c r="F265" s="18">
        <v>0.662</v>
      </c>
      <c r="G265" s="68" t="s">
        <v>290</v>
      </c>
      <c r="H265" s="23"/>
      <c r="I265" s="16"/>
      <c r="J265" s="72">
        <f t="shared" si="39"/>
        <v>0.6222799999999999</v>
      </c>
      <c r="K265" s="40">
        <v>0</v>
      </c>
      <c r="L265" s="40">
        <v>0</v>
      </c>
    </row>
    <row r="266" spans="1:12" ht="15">
      <c r="A266" s="61">
        <v>189</v>
      </c>
      <c r="B266" s="1"/>
      <c r="C266" s="14" t="s">
        <v>269</v>
      </c>
      <c r="D266" s="22">
        <v>10</v>
      </c>
      <c r="E266" s="16">
        <v>0.25</v>
      </c>
      <c r="F266" s="16">
        <v>0.263</v>
      </c>
      <c r="G266" s="16">
        <v>0</v>
      </c>
      <c r="H266" s="22">
        <v>15.7</v>
      </c>
      <c r="I266" s="16">
        <f>F266-G266</f>
        <v>0.263</v>
      </c>
      <c r="J266" s="72">
        <f t="shared" si="39"/>
        <v>0.20492000000000002</v>
      </c>
      <c r="K266" s="40">
        <v>0.045</v>
      </c>
      <c r="L266" s="40">
        <v>0.045</v>
      </c>
    </row>
    <row r="267" spans="1:12" ht="15">
      <c r="A267" s="93">
        <v>190</v>
      </c>
      <c r="B267" s="97"/>
      <c r="C267" s="89" t="s">
        <v>178</v>
      </c>
      <c r="D267" s="85">
        <v>10</v>
      </c>
      <c r="E267" s="16">
        <v>0.4</v>
      </c>
      <c r="F267" s="16">
        <v>0.42</v>
      </c>
      <c r="G267" s="16">
        <f aca="true" t="shared" si="40" ref="G267:G273">F267*H267/100</f>
        <v>0.08357999999999999</v>
      </c>
      <c r="H267" s="23">
        <v>19.9</v>
      </c>
      <c r="I267" s="16">
        <f aca="true" t="shared" si="41" ref="I267:I273">F267-G267</f>
        <v>0.33642</v>
      </c>
      <c r="J267" s="72">
        <f t="shared" si="39"/>
        <v>0.3948</v>
      </c>
      <c r="K267" s="40">
        <v>0</v>
      </c>
      <c r="L267" s="40">
        <v>0</v>
      </c>
    </row>
    <row r="268" spans="1:12" ht="15">
      <c r="A268" s="94"/>
      <c r="B268" s="98"/>
      <c r="C268" s="90"/>
      <c r="D268" s="86"/>
      <c r="E268" s="16">
        <v>0.4</v>
      </c>
      <c r="F268" s="16">
        <v>0.42</v>
      </c>
      <c r="G268" s="68" t="s">
        <v>315</v>
      </c>
      <c r="H268" s="22"/>
      <c r="I268" s="16"/>
      <c r="J268" s="72">
        <f t="shared" si="39"/>
        <v>0.3948</v>
      </c>
      <c r="K268" s="40">
        <v>0</v>
      </c>
      <c r="L268" s="40">
        <v>0</v>
      </c>
    </row>
    <row r="269" spans="1:12" ht="15">
      <c r="A269" s="11">
        <v>191</v>
      </c>
      <c r="B269" s="1"/>
      <c r="C269" s="14" t="s">
        <v>179</v>
      </c>
      <c r="D269" s="22">
        <v>10</v>
      </c>
      <c r="E269" s="16">
        <v>0.25</v>
      </c>
      <c r="F269" s="16">
        <v>0.263</v>
      </c>
      <c r="G269" s="16">
        <f t="shared" si="40"/>
        <v>0.17331700000000003</v>
      </c>
      <c r="H269" s="22">
        <v>65.9</v>
      </c>
      <c r="I269" s="16">
        <f t="shared" si="41"/>
        <v>0.08968299999999998</v>
      </c>
      <c r="J269" s="72">
        <f t="shared" si="39"/>
        <v>0.24251999999999999</v>
      </c>
      <c r="K269" s="40">
        <v>0.005</v>
      </c>
      <c r="L269" s="40">
        <v>0.005</v>
      </c>
    </row>
    <row r="270" spans="1:12" ht="15">
      <c r="A270" s="11">
        <f aca="true" t="shared" si="42" ref="A270:A275">A269+1</f>
        <v>192</v>
      </c>
      <c r="B270" s="1"/>
      <c r="C270" s="14" t="s">
        <v>180</v>
      </c>
      <c r="D270" s="22">
        <v>10</v>
      </c>
      <c r="E270" s="16">
        <v>0.4</v>
      </c>
      <c r="F270" s="16">
        <v>0.42</v>
      </c>
      <c r="G270" s="16">
        <f t="shared" si="40"/>
        <v>0.05838</v>
      </c>
      <c r="H270" s="22">
        <v>13.9</v>
      </c>
      <c r="I270" s="16">
        <f t="shared" si="41"/>
        <v>0.36162</v>
      </c>
      <c r="J270" s="72">
        <f t="shared" si="39"/>
        <v>0.3666</v>
      </c>
      <c r="K270" s="40">
        <v>0.03</v>
      </c>
      <c r="L270" s="40">
        <v>0.03</v>
      </c>
    </row>
    <row r="271" spans="1:12" ht="15">
      <c r="A271" s="11">
        <f t="shared" si="42"/>
        <v>193</v>
      </c>
      <c r="B271" s="1"/>
      <c r="C271" s="14" t="s">
        <v>173</v>
      </c>
      <c r="D271" s="22">
        <v>10</v>
      </c>
      <c r="E271" s="16">
        <v>0.25</v>
      </c>
      <c r="F271" s="16">
        <v>0.263</v>
      </c>
      <c r="G271" s="16">
        <f t="shared" si="40"/>
        <v>0.08600100000000001</v>
      </c>
      <c r="H271" s="22">
        <v>32.7</v>
      </c>
      <c r="I271" s="16">
        <f t="shared" si="41"/>
        <v>0.17699900000000002</v>
      </c>
      <c r="J271" s="72">
        <f t="shared" si="39"/>
        <v>0.21902</v>
      </c>
      <c r="K271" s="40">
        <v>0.03</v>
      </c>
      <c r="L271" s="40">
        <v>0.03</v>
      </c>
    </row>
    <row r="272" spans="1:12" ht="15">
      <c r="A272" s="11">
        <f t="shared" si="42"/>
        <v>194</v>
      </c>
      <c r="B272" s="1"/>
      <c r="C272" s="14" t="s">
        <v>300</v>
      </c>
      <c r="D272" s="22">
        <v>10</v>
      </c>
      <c r="E272" s="16">
        <v>0.4</v>
      </c>
      <c r="F272" s="16">
        <v>0.42</v>
      </c>
      <c r="G272" s="16">
        <f t="shared" si="40"/>
        <v>0.04746</v>
      </c>
      <c r="H272" s="22">
        <v>11.3</v>
      </c>
      <c r="I272" s="16">
        <f t="shared" si="41"/>
        <v>0.37254</v>
      </c>
      <c r="J272" s="72">
        <f t="shared" si="39"/>
        <v>0.3806999999999999</v>
      </c>
      <c r="K272" s="40">
        <v>0.015</v>
      </c>
      <c r="L272" s="40">
        <v>0.015</v>
      </c>
    </row>
    <row r="273" spans="1:12" ht="15">
      <c r="A273" s="11">
        <f t="shared" si="42"/>
        <v>195</v>
      </c>
      <c r="B273" s="1"/>
      <c r="C273" s="14" t="s">
        <v>181</v>
      </c>
      <c r="D273" s="22">
        <v>10</v>
      </c>
      <c r="E273" s="16">
        <v>0.4</v>
      </c>
      <c r="F273" s="16">
        <v>0.42</v>
      </c>
      <c r="G273" s="16">
        <f t="shared" si="40"/>
        <v>0.14322000000000001</v>
      </c>
      <c r="H273" s="22">
        <v>34.1</v>
      </c>
      <c r="I273" s="16">
        <f t="shared" si="41"/>
        <v>0.27677999999999997</v>
      </c>
      <c r="J273" s="72">
        <f t="shared" si="39"/>
        <v>0.3806999999999999</v>
      </c>
      <c r="K273" s="40">
        <v>0.015</v>
      </c>
      <c r="L273" s="40">
        <v>0.015</v>
      </c>
    </row>
    <row r="274" spans="1:12" ht="15">
      <c r="A274" s="11">
        <f t="shared" si="42"/>
        <v>196</v>
      </c>
      <c r="B274" s="1"/>
      <c r="C274" s="14" t="s">
        <v>182</v>
      </c>
      <c r="D274" s="23">
        <v>10</v>
      </c>
      <c r="E274" s="18">
        <v>0.25</v>
      </c>
      <c r="F274" s="18">
        <v>0.263</v>
      </c>
      <c r="G274" s="31" t="s">
        <v>290</v>
      </c>
      <c r="H274" s="23"/>
      <c r="I274" s="16"/>
      <c r="J274" s="72">
        <f t="shared" si="39"/>
        <v>0.24722</v>
      </c>
      <c r="K274" s="40">
        <v>0</v>
      </c>
      <c r="L274" s="40">
        <v>0</v>
      </c>
    </row>
    <row r="275" spans="1:12" ht="15">
      <c r="A275" s="11">
        <f t="shared" si="42"/>
        <v>197</v>
      </c>
      <c r="B275" s="1" t="s">
        <v>186</v>
      </c>
      <c r="C275" s="1" t="s">
        <v>183</v>
      </c>
      <c r="D275" s="22">
        <v>6</v>
      </c>
      <c r="E275" s="16">
        <v>0.1</v>
      </c>
      <c r="F275" s="16">
        <v>0.105</v>
      </c>
      <c r="G275" s="16">
        <f aca="true" t="shared" si="43" ref="G275:G306">F275*H275/100</f>
        <v>0.008504999999999999</v>
      </c>
      <c r="H275" s="22">
        <v>8.1</v>
      </c>
      <c r="I275" s="16">
        <f aca="true" t="shared" si="44" ref="I275:I306">F275-G275</f>
        <v>0.096495</v>
      </c>
      <c r="J275" s="72">
        <f t="shared" si="39"/>
        <v>0.0987</v>
      </c>
      <c r="K275" s="40">
        <v>0</v>
      </c>
      <c r="L275" s="40">
        <v>0</v>
      </c>
    </row>
    <row r="276" spans="1:12" ht="15">
      <c r="A276" s="93">
        <v>198</v>
      </c>
      <c r="B276" s="83" t="s">
        <v>187</v>
      </c>
      <c r="C276" s="83" t="s">
        <v>188</v>
      </c>
      <c r="D276" s="85">
        <v>6</v>
      </c>
      <c r="E276" s="16">
        <v>0.63</v>
      </c>
      <c r="F276" s="16">
        <v>0.662</v>
      </c>
      <c r="G276" s="16">
        <f t="shared" si="43"/>
        <v>0.16219</v>
      </c>
      <c r="H276" s="22">
        <v>24.5</v>
      </c>
      <c r="I276" s="16">
        <f t="shared" si="44"/>
        <v>0.49981000000000003</v>
      </c>
      <c r="J276" s="72">
        <f t="shared" si="39"/>
        <v>0.6222799999999999</v>
      </c>
      <c r="K276" s="40">
        <v>0</v>
      </c>
      <c r="L276" s="40">
        <v>0</v>
      </c>
    </row>
    <row r="277" spans="1:12" ht="15">
      <c r="A277" s="94"/>
      <c r="B277" s="84"/>
      <c r="C277" s="84"/>
      <c r="D277" s="86"/>
      <c r="E277" s="16">
        <v>0.4</v>
      </c>
      <c r="F277" s="16">
        <v>0.42</v>
      </c>
      <c r="G277" s="16">
        <f t="shared" si="43"/>
        <v>0.06216</v>
      </c>
      <c r="H277" s="22">
        <v>14.8</v>
      </c>
      <c r="I277" s="16">
        <f t="shared" si="44"/>
        <v>0.35784</v>
      </c>
      <c r="J277" s="72">
        <f t="shared" si="39"/>
        <v>0.3948</v>
      </c>
      <c r="K277" s="40">
        <v>0</v>
      </c>
      <c r="L277" s="40">
        <v>0</v>
      </c>
    </row>
    <row r="278" spans="1:12" ht="15">
      <c r="A278" s="93">
        <v>199</v>
      </c>
      <c r="B278" s="83" t="s">
        <v>189</v>
      </c>
      <c r="C278" s="83" t="s">
        <v>190</v>
      </c>
      <c r="D278" s="85">
        <v>6</v>
      </c>
      <c r="E278" s="16">
        <v>0.63</v>
      </c>
      <c r="F278" s="16">
        <v>0.662</v>
      </c>
      <c r="G278" s="16">
        <f t="shared" si="43"/>
        <v>0.055608000000000005</v>
      </c>
      <c r="H278" s="22">
        <v>8.4</v>
      </c>
      <c r="I278" s="16">
        <f t="shared" si="44"/>
        <v>0.606392</v>
      </c>
      <c r="J278" s="72">
        <f t="shared" si="39"/>
        <v>0.6081799999999999</v>
      </c>
      <c r="K278" s="40">
        <v>0.015</v>
      </c>
      <c r="L278" s="40">
        <v>0.015</v>
      </c>
    </row>
    <row r="279" spans="1:12" ht="15">
      <c r="A279" s="94"/>
      <c r="B279" s="84"/>
      <c r="C279" s="84"/>
      <c r="D279" s="86"/>
      <c r="E279" s="18">
        <v>0.18</v>
      </c>
      <c r="F279" s="16">
        <v>0.189</v>
      </c>
      <c r="G279" s="16">
        <f t="shared" si="43"/>
        <v>0.048950999999999995</v>
      </c>
      <c r="H279" s="22">
        <v>25.9</v>
      </c>
      <c r="I279" s="16">
        <f t="shared" si="44"/>
        <v>0.140049</v>
      </c>
      <c r="J279" s="72">
        <f t="shared" si="39"/>
        <v>0.17765999999999998</v>
      </c>
      <c r="K279" s="40">
        <v>0</v>
      </c>
      <c r="L279" s="40">
        <v>0</v>
      </c>
    </row>
    <row r="280" spans="1:13" ht="15">
      <c r="A280" s="93">
        <v>200</v>
      </c>
      <c r="B280" s="83" t="s">
        <v>191</v>
      </c>
      <c r="C280" s="83" t="s">
        <v>192</v>
      </c>
      <c r="D280" s="85">
        <v>6</v>
      </c>
      <c r="E280" s="18">
        <v>0.25</v>
      </c>
      <c r="F280" s="16">
        <v>0.263</v>
      </c>
      <c r="G280" s="16">
        <f t="shared" si="43"/>
        <v>0.053389000000000006</v>
      </c>
      <c r="H280" s="22">
        <v>20.3</v>
      </c>
      <c r="I280" s="16">
        <f t="shared" si="44"/>
        <v>0.209611</v>
      </c>
      <c r="J280" s="72">
        <f t="shared" si="39"/>
        <v>0.24722</v>
      </c>
      <c r="K280" s="40">
        <v>0</v>
      </c>
      <c r="L280" s="40">
        <v>0</v>
      </c>
      <c r="M280" s="35"/>
    </row>
    <row r="281" spans="1:12" ht="15">
      <c r="A281" s="94"/>
      <c r="B281" s="84"/>
      <c r="C281" s="84"/>
      <c r="D281" s="86"/>
      <c r="E281" s="16">
        <v>0.25</v>
      </c>
      <c r="F281" s="16">
        <v>0.263</v>
      </c>
      <c r="G281" s="16">
        <f t="shared" si="43"/>
        <v>0.073377</v>
      </c>
      <c r="H281" s="22">
        <v>27.9</v>
      </c>
      <c r="I281" s="16">
        <f t="shared" si="44"/>
        <v>0.189623</v>
      </c>
      <c r="J281" s="72">
        <f t="shared" si="39"/>
        <v>0.24722</v>
      </c>
      <c r="K281" s="40">
        <v>0</v>
      </c>
      <c r="L281" s="40">
        <v>0</v>
      </c>
    </row>
    <row r="282" spans="1:12" ht="15">
      <c r="A282" s="11">
        <v>201</v>
      </c>
      <c r="B282" s="8"/>
      <c r="C282" s="13" t="s">
        <v>193</v>
      </c>
      <c r="D282" s="30">
        <v>6</v>
      </c>
      <c r="E282" s="16">
        <v>0.4</v>
      </c>
      <c r="F282" s="16">
        <v>0.42</v>
      </c>
      <c r="G282" s="16">
        <f t="shared" si="43"/>
        <v>0.072744</v>
      </c>
      <c r="H282" s="22">
        <v>17.32</v>
      </c>
      <c r="I282" s="16">
        <f t="shared" si="44"/>
        <v>0.347256</v>
      </c>
      <c r="J282" s="72">
        <f t="shared" si="39"/>
        <v>0.3948</v>
      </c>
      <c r="K282" s="40">
        <v>0</v>
      </c>
      <c r="L282" s="40">
        <v>0</v>
      </c>
    </row>
    <row r="283" spans="1:12" ht="15">
      <c r="A283" s="11">
        <v>201</v>
      </c>
      <c r="B283" s="13"/>
      <c r="C283" s="13" t="s">
        <v>194</v>
      </c>
      <c r="D283" s="28">
        <v>6</v>
      </c>
      <c r="E283" s="16">
        <v>0.4</v>
      </c>
      <c r="F283" s="16">
        <v>0.42</v>
      </c>
      <c r="G283" s="16">
        <f t="shared" si="43"/>
        <v>0.1386</v>
      </c>
      <c r="H283" s="22">
        <v>33</v>
      </c>
      <c r="I283" s="16">
        <f t="shared" si="44"/>
        <v>0.2814</v>
      </c>
      <c r="J283" s="72">
        <f t="shared" si="39"/>
        <v>0.3948</v>
      </c>
      <c r="K283" s="40">
        <v>0</v>
      </c>
      <c r="L283" s="40">
        <v>0</v>
      </c>
    </row>
    <row r="284" spans="1:12" ht="15">
      <c r="A284" s="11">
        <v>203</v>
      </c>
      <c r="B284" s="15"/>
      <c r="C284" s="15" t="s">
        <v>280</v>
      </c>
      <c r="D284" s="30">
        <v>6</v>
      </c>
      <c r="E284" s="16">
        <v>0.4</v>
      </c>
      <c r="F284" s="16">
        <v>0.42</v>
      </c>
      <c r="G284" s="16">
        <f t="shared" si="43"/>
        <v>0.04746</v>
      </c>
      <c r="H284" s="23">
        <v>11.3</v>
      </c>
      <c r="I284" s="16">
        <f t="shared" si="44"/>
        <v>0.37254</v>
      </c>
      <c r="J284" s="72">
        <f t="shared" si="39"/>
        <v>0.3948</v>
      </c>
      <c r="K284" s="40">
        <v>0</v>
      </c>
      <c r="L284" s="40">
        <v>0</v>
      </c>
    </row>
    <row r="285" spans="1:12" ht="15">
      <c r="A285" s="93">
        <v>204</v>
      </c>
      <c r="B285" s="83" t="s">
        <v>279</v>
      </c>
      <c r="C285" s="83" t="s">
        <v>281</v>
      </c>
      <c r="D285" s="85">
        <v>6</v>
      </c>
      <c r="E285" s="16">
        <v>0.4</v>
      </c>
      <c r="F285" s="16">
        <v>0.42</v>
      </c>
      <c r="G285" s="16">
        <f t="shared" si="43"/>
        <v>0.07097999999999999</v>
      </c>
      <c r="H285" s="22">
        <v>16.9</v>
      </c>
      <c r="I285" s="16">
        <f t="shared" si="44"/>
        <v>0.34902</v>
      </c>
      <c r="J285" s="72">
        <f t="shared" si="39"/>
        <v>0.3948</v>
      </c>
      <c r="K285" s="40">
        <v>0</v>
      </c>
      <c r="L285" s="40">
        <v>0</v>
      </c>
    </row>
    <row r="286" spans="1:12" ht="15">
      <c r="A286" s="94"/>
      <c r="B286" s="84"/>
      <c r="C286" s="84"/>
      <c r="D286" s="86"/>
      <c r="E286" s="16">
        <v>0.4</v>
      </c>
      <c r="F286" s="16">
        <v>0.42</v>
      </c>
      <c r="G286" s="16">
        <f t="shared" si="43"/>
        <v>0.11717999999999998</v>
      </c>
      <c r="H286" s="22">
        <v>27.9</v>
      </c>
      <c r="I286" s="16">
        <f t="shared" si="44"/>
        <v>0.30282</v>
      </c>
      <c r="J286" s="72">
        <f t="shared" si="39"/>
        <v>0.3948</v>
      </c>
      <c r="K286" s="40">
        <v>0</v>
      </c>
      <c r="L286" s="40">
        <v>0</v>
      </c>
    </row>
    <row r="287" spans="1:12" ht="15">
      <c r="A287" s="93">
        <f>A285+1</f>
        <v>205</v>
      </c>
      <c r="B287" s="83"/>
      <c r="C287" s="83" t="s">
        <v>195</v>
      </c>
      <c r="D287" s="85">
        <v>6</v>
      </c>
      <c r="E287" s="16">
        <v>0.63</v>
      </c>
      <c r="F287" s="16">
        <v>0.662</v>
      </c>
      <c r="G287" s="16">
        <f t="shared" si="43"/>
        <v>0.12048400000000001</v>
      </c>
      <c r="H287" s="22">
        <v>18.2</v>
      </c>
      <c r="I287" s="16">
        <f t="shared" si="44"/>
        <v>0.541516</v>
      </c>
      <c r="J287" s="72">
        <f t="shared" si="39"/>
        <v>0.6222799999999999</v>
      </c>
      <c r="K287" s="40">
        <v>0</v>
      </c>
      <c r="L287" s="40">
        <v>0</v>
      </c>
    </row>
    <row r="288" spans="1:12" ht="15">
      <c r="A288" s="94"/>
      <c r="B288" s="84"/>
      <c r="C288" s="84"/>
      <c r="D288" s="86"/>
      <c r="E288" s="16">
        <v>0.63</v>
      </c>
      <c r="F288" s="16">
        <v>0.662</v>
      </c>
      <c r="G288" s="68" t="s">
        <v>315</v>
      </c>
      <c r="H288" s="22"/>
      <c r="I288" s="16"/>
      <c r="J288" s="72">
        <f t="shared" si="39"/>
        <v>0.6222799999999999</v>
      </c>
      <c r="K288" s="40">
        <v>0</v>
      </c>
      <c r="L288" s="40">
        <v>0</v>
      </c>
    </row>
    <row r="289" spans="1:12" ht="15">
      <c r="A289" s="93">
        <f>A287+1</f>
        <v>206</v>
      </c>
      <c r="B289" s="83" t="s">
        <v>196</v>
      </c>
      <c r="C289" s="89" t="s">
        <v>197</v>
      </c>
      <c r="D289" s="87">
        <v>10</v>
      </c>
      <c r="E289" s="18">
        <v>1.6</v>
      </c>
      <c r="F289" s="18">
        <v>1.68</v>
      </c>
      <c r="G289" s="16">
        <f t="shared" si="43"/>
        <v>0.1512</v>
      </c>
      <c r="H289" s="23">
        <v>9</v>
      </c>
      <c r="I289" s="16">
        <f t="shared" si="44"/>
        <v>1.5288</v>
      </c>
      <c r="J289" s="72">
        <f t="shared" si="39"/>
        <v>1.5792</v>
      </c>
      <c r="K289" s="40">
        <v>0</v>
      </c>
      <c r="L289" s="40">
        <v>0</v>
      </c>
    </row>
    <row r="290" spans="1:12" ht="15">
      <c r="A290" s="94"/>
      <c r="B290" s="106"/>
      <c r="C290" s="90"/>
      <c r="D290" s="88"/>
      <c r="E290" s="18">
        <v>1.6</v>
      </c>
      <c r="F290" s="18">
        <v>1.68</v>
      </c>
      <c r="G290" s="16">
        <f t="shared" si="43"/>
        <v>0.084</v>
      </c>
      <c r="H290" s="23">
        <v>5</v>
      </c>
      <c r="I290" s="16">
        <f t="shared" si="44"/>
        <v>1.5959999999999999</v>
      </c>
      <c r="J290" s="72">
        <f t="shared" si="39"/>
        <v>1.5792</v>
      </c>
      <c r="K290" s="40">
        <v>0</v>
      </c>
      <c r="L290" s="40">
        <v>0</v>
      </c>
    </row>
    <row r="291" spans="1:12" ht="15">
      <c r="A291" s="93">
        <f>A289+1</f>
        <v>207</v>
      </c>
      <c r="B291" s="106"/>
      <c r="C291" s="89" t="s">
        <v>198</v>
      </c>
      <c r="D291" s="87">
        <v>10</v>
      </c>
      <c r="E291" s="18">
        <v>1.6</v>
      </c>
      <c r="F291" s="18">
        <v>1.68</v>
      </c>
      <c r="G291" s="16">
        <f t="shared" si="43"/>
        <v>0.0168</v>
      </c>
      <c r="H291" s="23">
        <v>1</v>
      </c>
      <c r="I291" s="16">
        <f t="shared" si="44"/>
        <v>1.6632</v>
      </c>
      <c r="J291" s="72">
        <f t="shared" si="39"/>
        <v>1.5792</v>
      </c>
      <c r="K291" s="40">
        <v>0</v>
      </c>
      <c r="L291" s="40">
        <v>0</v>
      </c>
    </row>
    <row r="292" spans="1:12" ht="15">
      <c r="A292" s="94"/>
      <c r="B292" s="106"/>
      <c r="C292" s="90"/>
      <c r="D292" s="88"/>
      <c r="E292" s="18">
        <v>1.6</v>
      </c>
      <c r="F292" s="18">
        <v>1.68</v>
      </c>
      <c r="G292" s="16">
        <f t="shared" si="43"/>
        <v>0.1176</v>
      </c>
      <c r="H292" s="23">
        <v>7</v>
      </c>
      <c r="I292" s="16">
        <f t="shared" si="44"/>
        <v>1.5624</v>
      </c>
      <c r="J292" s="72">
        <f t="shared" si="39"/>
        <v>1.5792</v>
      </c>
      <c r="K292" s="40">
        <v>0</v>
      </c>
      <c r="L292" s="40">
        <v>0</v>
      </c>
    </row>
    <row r="293" spans="1:12" ht="15">
      <c r="A293" s="93">
        <f>A291+1</f>
        <v>208</v>
      </c>
      <c r="B293" s="106"/>
      <c r="C293" s="89" t="s">
        <v>199</v>
      </c>
      <c r="D293" s="87">
        <v>10</v>
      </c>
      <c r="E293" s="18">
        <v>1.6</v>
      </c>
      <c r="F293" s="18">
        <v>1.68</v>
      </c>
      <c r="G293" s="16">
        <f t="shared" si="43"/>
        <v>0.1176</v>
      </c>
      <c r="H293" s="23">
        <v>7</v>
      </c>
      <c r="I293" s="16">
        <f t="shared" si="44"/>
        <v>1.5624</v>
      </c>
      <c r="J293" s="72">
        <f t="shared" si="39"/>
        <v>1.5792</v>
      </c>
      <c r="K293" s="40">
        <v>0</v>
      </c>
      <c r="L293" s="40">
        <v>0</v>
      </c>
    </row>
    <row r="294" spans="1:12" ht="15">
      <c r="A294" s="94"/>
      <c r="B294" s="84"/>
      <c r="C294" s="90"/>
      <c r="D294" s="88"/>
      <c r="E294" s="18">
        <v>1.6</v>
      </c>
      <c r="F294" s="18">
        <v>1.68</v>
      </c>
      <c r="G294" s="16">
        <f t="shared" si="43"/>
        <v>0.0504</v>
      </c>
      <c r="H294" s="23">
        <v>3</v>
      </c>
      <c r="I294" s="16">
        <f t="shared" si="44"/>
        <v>1.6296</v>
      </c>
      <c r="J294" s="72">
        <f t="shared" si="39"/>
        <v>1.5792</v>
      </c>
      <c r="K294" s="40">
        <v>0</v>
      </c>
      <c r="L294" s="40">
        <v>0</v>
      </c>
    </row>
    <row r="295" spans="1:12" ht="15">
      <c r="A295" s="93">
        <f>A293+1</f>
        <v>209</v>
      </c>
      <c r="B295" s="101"/>
      <c r="C295" s="89" t="s">
        <v>200</v>
      </c>
      <c r="D295" s="87">
        <v>10</v>
      </c>
      <c r="E295" s="18"/>
      <c r="F295" s="18"/>
      <c r="G295" s="18"/>
      <c r="H295" s="23"/>
      <c r="I295" s="16"/>
      <c r="J295" s="72">
        <f t="shared" si="39"/>
        <v>0</v>
      </c>
      <c r="K295" s="40">
        <v>0</v>
      </c>
      <c r="L295" s="40">
        <v>0</v>
      </c>
    </row>
    <row r="296" spans="1:12" ht="15">
      <c r="A296" s="94"/>
      <c r="B296" s="102"/>
      <c r="C296" s="90"/>
      <c r="D296" s="88"/>
      <c r="E296" s="18"/>
      <c r="F296" s="18"/>
      <c r="G296" s="18"/>
      <c r="H296" s="23"/>
      <c r="I296" s="16"/>
      <c r="J296" s="72">
        <f t="shared" si="39"/>
        <v>0</v>
      </c>
      <c r="K296" s="40">
        <v>0</v>
      </c>
      <c r="L296" s="40">
        <v>0</v>
      </c>
    </row>
    <row r="297" spans="1:12" ht="15">
      <c r="A297" s="11">
        <v>210</v>
      </c>
      <c r="B297" s="13" t="s">
        <v>265</v>
      </c>
      <c r="C297" s="13" t="s">
        <v>201</v>
      </c>
      <c r="D297" s="28">
        <v>10</v>
      </c>
      <c r="E297" s="16">
        <v>0.63</v>
      </c>
      <c r="F297" s="16">
        <v>0.662</v>
      </c>
      <c r="G297" s="16">
        <f t="shared" si="43"/>
        <v>0.16219</v>
      </c>
      <c r="H297" s="22">
        <v>24.5</v>
      </c>
      <c r="I297" s="16">
        <f t="shared" si="44"/>
        <v>0.49981000000000003</v>
      </c>
      <c r="J297" s="72">
        <f t="shared" si="39"/>
        <v>0.6222799999999999</v>
      </c>
      <c r="K297" s="40">
        <v>0</v>
      </c>
      <c r="L297" s="40">
        <v>0</v>
      </c>
    </row>
    <row r="298" spans="1:12" ht="15">
      <c r="A298" s="93">
        <v>211</v>
      </c>
      <c r="B298" s="83"/>
      <c r="C298" s="83" t="s">
        <v>11</v>
      </c>
      <c r="D298" s="85">
        <v>10</v>
      </c>
      <c r="E298" s="16">
        <v>0.4</v>
      </c>
      <c r="F298" s="16">
        <v>0.42</v>
      </c>
      <c r="G298" s="16">
        <f t="shared" si="43"/>
        <v>0.00672</v>
      </c>
      <c r="H298" s="22">
        <v>1.6</v>
      </c>
      <c r="I298" s="18">
        <f t="shared" si="44"/>
        <v>0.41328</v>
      </c>
      <c r="J298" s="72">
        <f t="shared" si="39"/>
        <v>0.3948</v>
      </c>
      <c r="K298" s="40">
        <v>0</v>
      </c>
      <c r="L298" s="40">
        <v>0</v>
      </c>
    </row>
    <row r="299" spans="1:12" ht="15">
      <c r="A299" s="94"/>
      <c r="B299" s="84"/>
      <c r="C299" s="84"/>
      <c r="D299" s="86"/>
      <c r="E299" s="16">
        <v>0.4</v>
      </c>
      <c r="F299" s="16">
        <v>0.42</v>
      </c>
      <c r="G299" s="16">
        <f t="shared" si="43"/>
        <v>0.0567</v>
      </c>
      <c r="H299" s="22">
        <v>13.5</v>
      </c>
      <c r="I299" s="18">
        <f t="shared" si="44"/>
        <v>0.36329999999999996</v>
      </c>
      <c r="J299" s="72">
        <f t="shared" si="39"/>
        <v>0.3948</v>
      </c>
      <c r="K299" s="40">
        <v>0</v>
      </c>
      <c r="L299" s="40">
        <v>0</v>
      </c>
    </row>
    <row r="300" spans="1:12" ht="15">
      <c r="A300" s="11">
        <v>212</v>
      </c>
      <c r="B300" s="13"/>
      <c r="C300" s="1" t="s">
        <v>31</v>
      </c>
      <c r="D300" s="28">
        <v>10</v>
      </c>
      <c r="E300" s="16">
        <v>0.25</v>
      </c>
      <c r="F300" s="16">
        <v>0.263</v>
      </c>
      <c r="G300" s="16">
        <f t="shared" si="43"/>
        <v>0.020777</v>
      </c>
      <c r="H300" s="22">
        <v>7.9</v>
      </c>
      <c r="I300" s="16">
        <f t="shared" si="44"/>
        <v>0.24222300000000002</v>
      </c>
      <c r="J300" s="72">
        <f t="shared" si="39"/>
        <v>0.24722</v>
      </c>
      <c r="K300" s="40">
        <v>0</v>
      </c>
      <c r="L300" s="40">
        <v>0</v>
      </c>
    </row>
    <row r="301" spans="1:12" ht="15">
      <c r="A301" s="11">
        <f aca="true" t="shared" si="45" ref="A301:A306">A300+1</f>
        <v>213</v>
      </c>
      <c r="B301" s="1"/>
      <c r="C301" s="1" t="s">
        <v>127</v>
      </c>
      <c r="D301" s="28">
        <v>10</v>
      </c>
      <c r="E301" s="16">
        <v>0.16</v>
      </c>
      <c r="F301" s="16">
        <v>0.168</v>
      </c>
      <c r="G301" s="16">
        <f t="shared" si="43"/>
        <v>0.023016000000000002</v>
      </c>
      <c r="H301" s="22">
        <v>13.7</v>
      </c>
      <c r="I301" s="16">
        <f t="shared" si="44"/>
        <v>0.144984</v>
      </c>
      <c r="J301" s="72">
        <f t="shared" si="39"/>
        <v>0.15792</v>
      </c>
      <c r="K301" s="40">
        <v>0</v>
      </c>
      <c r="L301" s="40">
        <v>0</v>
      </c>
    </row>
    <row r="302" spans="1:12" ht="15">
      <c r="A302" s="11">
        <f t="shared" si="45"/>
        <v>214</v>
      </c>
      <c r="B302" s="1"/>
      <c r="C302" s="1" t="s">
        <v>202</v>
      </c>
      <c r="D302" s="28">
        <v>10</v>
      </c>
      <c r="E302" s="16">
        <v>0.16</v>
      </c>
      <c r="F302" s="16">
        <v>0.168</v>
      </c>
      <c r="G302" s="16">
        <f t="shared" si="43"/>
        <v>0.095928</v>
      </c>
      <c r="H302" s="22">
        <v>57.1</v>
      </c>
      <c r="I302" s="16">
        <f t="shared" si="44"/>
        <v>0.07207200000000001</v>
      </c>
      <c r="J302" s="72">
        <f t="shared" si="39"/>
        <v>0.15792</v>
      </c>
      <c r="K302" s="40">
        <v>0</v>
      </c>
      <c r="L302" s="40">
        <v>0</v>
      </c>
    </row>
    <row r="303" spans="1:12" ht="15">
      <c r="A303" s="11">
        <f t="shared" si="45"/>
        <v>215</v>
      </c>
      <c r="B303" s="1"/>
      <c r="C303" s="1" t="s">
        <v>203</v>
      </c>
      <c r="D303" s="28">
        <v>10</v>
      </c>
      <c r="E303" s="16">
        <v>0.25</v>
      </c>
      <c r="F303" s="16">
        <v>0.263</v>
      </c>
      <c r="G303" s="16">
        <f t="shared" si="43"/>
        <v>0.082582</v>
      </c>
      <c r="H303" s="22">
        <v>31.4</v>
      </c>
      <c r="I303" s="16">
        <f t="shared" si="44"/>
        <v>0.18041800000000002</v>
      </c>
      <c r="J303" s="72">
        <f t="shared" si="39"/>
        <v>0.24722</v>
      </c>
      <c r="K303" s="40">
        <v>0</v>
      </c>
      <c r="L303" s="40">
        <v>0</v>
      </c>
    </row>
    <row r="304" spans="1:12" ht="15">
      <c r="A304" s="11">
        <f t="shared" si="45"/>
        <v>216</v>
      </c>
      <c r="B304" s="1"/>
      <c r="C304" s="1" t="s">
        <v>204</v>
      </c>
      <c r="D304" s="28">
        <v>10</v>
      </c>
      <c r="E304" s="16">
        <v>0.25</v>
      </c>
      <c r="F304" s="16">
        <v>0.263</v>
      </c>
      <c r="G304" s="16">
        <f t="shared" si="43"/>
        <v>0.02104</v>
      </c>
      <c r="H304" s="22">
        <v>8</v>
      </c>
      <c r="I304" s="16">
        <f t="shared" si="44"/>
        <v>0.24196</v>
      </c>
      <c r="J304" s="72">
        <f t="shared" si="39"/>
        <v>0.21902</v>
      </c>
      <c r="K304" s="40">
        <v>0.03</v>
      </c>
      <c r="L304" s="40">
        <v>0.03</v>
      </c>
    </row>
    <row r="305" spans="1:12" ht="15">
      <c r="A305" s="11">
        <f t="shared" si="45"/>
        <v>217</v>
      </c>
      <c r="B305" s="1"/>
      <c r="C305" s="1" t="s">
        <v>205</v>
      </c>
      <c r="D305" s="28">
        <v>10</v>
      </c>
      <c r="E305" s="16">
        <v>0.25</v>
      </c>
      <c r="F305" s="16">
        <v>0.263</v>
      </c>
      <c r="G305" s="16">
        <f t="shared" si="43"/>
        <v>0.039450000000000006</v>
      </c>
      <c r="H305" s="22">
        <v>15</v>
      </c>
      <c r="I305" s="16">
        <f t="shared" si="44"/>
        <v>0.22355</v>
      </c>
      <c r="J305" s="72">
        <f t="shared" si="39"/>
        <v>0.24722</v>
      </c>
      <c r="K305" s="40">
        <v>0</v>
      </c>
      <c r="L305" s="40">
        <v>0</v>
      </c>
    </row>
    <row r="306" spans="1:12" ht="15">
      <c r="A306" s="11">
        <f t="shared" si="45"/>
        <v>218</v>
      </c>
      <c r="B306" s="1"/>
      <c r="C306" s="1" t="s">
        <v>155</v>
      </c>
      <c r="D306" s="28">
        <v>10</v>
      </c>
      <c r="E306" s="16">
        <v>0.25</v>
      </c>
      <c r="F306" s="16">
        <v>0.263</v>
      </c>
      <c r="G306" s="16">
        <f t="shared" si="43"/>
        <v>0.009468</v>
      </c>
      <c r="H306" s="23">
        <v>3.6</v>
      </c>
      <c r="I306" s="16">
        <f t="shared" si="44"/>
        <v>0.25353200000000004</v>
      </c>
      <c r="J306" s="72">
        <f t="shared" si="39"/>
        <v>0.24722</v>
      </c>
      <c r="K306" s="40">
        <v>0</v>
      </c>
      <c r="L306" s="40">
        <v>0</v>
      </c>
    </row>
    <row r="307" spans="1:12" ht="15">
      <c r="A307" s="93">
        <v>219</v>
      </c>
      <c r="B307" s="97"/>
      <c r="C307" s="83" t="s">
        <v>41</v>
      </c>
      <c r="D307" s="85">
        <v>10</v>
      </c>
      <c r="E307" s="16">
        <v>0.4</v>
      </c>
      <c r="F307" s="16">
        <v>0.42</v>
      </c>
      <c r="G307" s="68" t="s">
        <v>315</v>
      </c>
      <c r="H307" s="22"/>
      <c r="I307" s="16"/>
      <c r="J307" s="72">
        <f t="shared" si="39"/>
        <v>0.3806999999999999</v>
      </c>
      <c r="K307" s="40">
        <v>0.015</v>
      </c>
      <c r="L307" s="40">
        <v>0.015</v>
      </c>
    </row>
    <row r="308" spans="1:12" ht="15">
      <c r="A308" s="94"/>
      <c r="B308" s="98"/>
      <c r="C308" s="84"/>
      <c r="D308" s="86"/>
      <c r="E308" s="16">
        <v>0.4</v>
      </c>
      <c r="F308" s="16">
        <v>0.42</v>
      </c>
      <c r="G308" s="68" t="s">
        <v>290</v>
      </c>
      <c r="H308" s="23"/>
      <c r="I308" s="16"/>
      <c r="J308" s="72">
        <f t="shared" si="39"/>
        <v>0.3948</v>
      </c>
      <c r="K308" s="40">
        <v>0</v>
      </c>
      <c r="L308" s="40">
        <v>0</v>
      </c>
    </row>
    <row r="309" spans="1:12" ht="15">
      <c r="A309" s="11">
        <v>220</v>
      </c>
      <c r="B309" s="8"/>
      <c r="C309" s="1" t="s">
        <v>126</v>
      </c>
      <c r="D309" s="22">
        <v>10</v>
      </c>
      <c r="E309" s="16">
        <v>0.25</v>
      </c>
      <c r="F309" s="16">
        <v>0.263</v>
      </c>
      <c r="G309" s="16">
        <f aca="true" t="shared" si="46" ref="G309:G349">F309*H309/100</f>
        <v>0.019988</v>
      </c>
      <c r="H309" s="22">
        <v>7.6</v>
      </c>
      <c r="I309" s="16">
        <f aca="true" t="shared" si="47" ref="I309:I349">F309-G309</f>
        <v>0.243012</v>
      </c>
      <c r="J309" s="72">
        <f t="shared" si="39"/>
        <v>0.22842</v>
      </c>
      <c r="K309" s="40">
        <v>0.02</v>
      </c>
      <c r="L309" s="40">
        <v>0.02</v>
      </c>
    </row>
    <row r="310" spans="1:12" ht="15">
      <c r="A310" s="11">
        <f>A309+1</f>
        <v>221</v>
      </c>
      <c r="B310" s="8"/>
      <c r="C310" s="1" t="s">
        <v>84</v>
      </c>
      <c r="D310" s="22">
        <v>10</v>
      </c>
      <c r="E310" s="16">
        <v>0.063</v>
      </c>
      <c r="F310" s="16">
        <v>0.066</v>
      </c>
      <c r="G310" s="16">
        <f t="shared" si="46"/>
        <v>0.017622</v>
      </c>
      <c r="H310" s="22">
        <v>26.7</v>
      </c>
      <c r="I310" s="16">
        <f t="shared" si="47"/>
        <v>0.048378000000000004</v>
      </c>
      <c r="J310" s="72">
        <f t="shared" si="39"/>
        <v>0.06204</v>
      </c>
      <c r="K310" s="40">
        <v>0</v>
      </c>
      <c r="L310" s="40">
        <v>0</v>
      </c>
    </row>
    <row r="311" spans="1:12" ht="15">
      <c r="A311" s="11">
        <f aca="true" t="shared" si="48" ref="A311:A328">A310+1</f>
        <v>222</v>
      </c>
      <c r="B311" s="1" t="s">
        <v>264</v>
      </c>
      <c r="C311" s="1" t="s">
        <v>206</v>
      </c>
      <c r="D311" s="22">
        <v>10</v>
      </c>
      <c r="E311" s="16">
        <v>0.25</v>
      </c>
      <c r="F311" s="16">
        <v>0.263</v>
      </c>
      <c r="G311" s="16">
        <f t="shared" si="46"/>
        <v>0.076533</v>
      </c>
      <c r="H311" s="22">
        <v>29.1</v>
      </c>
      <c r="I311" s="16">
        <f t="shared" si="47"/>
        <v>0.186467</v>
      </c>
      <c r="J311" s="72">
        <f t="shared" si="39"/>
        <v>0.24722</v>
      </c>
      <c r="K311" s="40">
        <v>0</v>
      </c>
      <c r="L311" s="40">
        <v>0</v>
      </c>
    </row>
    <row r="312" spans="1:12" ht="15">
      <c r="A312" s="11">
        <f t="shared" si="48"/>
        <v>223</v>
      </c>
      <c r="C312" s="1" t="s">
        <v>35</v>
      </c>
      <c r="D312" s="22">
        <v>10</v>
      </c>
      <c r="E312" s="16">
        <v>0.4</v>
      </c>
      <c r="F312" s="16">
        <v>0.42</v>
      </c>
      <c r="G312" s="16">
        <f t="shared" si="46"/>
        <v>0.029567999999999997</v>
      </c>
      <c r="H312" s="22">
        <v>7.04</v>
      </c>
      <c r="I312" s="16">
        <f t="shared" si="47"/>
        <v>0.390432</v>
      </c>
      <c r="J312" s="72">
        <f t="shared" si="39"/>
        <v>0.3948</v>
      </c>
      <c r="K312" s="40">
        <v>0</v>
      </c>
      <c r="L312" s="40">
        <v>0</v>
      </c>
    </row>
    <row r="313" spans="1:12" ht="15">
      <c r="A313" s="11">
        <f t="shared" si="48"/>
        <v>224</v>
      </c>
      <c r="B313" s="1"/>
      <c r="C313" s="1" t="s">
        <v>28</v>
      </c>
      <c r="D313" s="22">
        <v>10</v>
      </c>
      <c r="E313" s="16">
        <v>0.63</v>
      </c>
      <c r="F313" s="16">
        <v>0.662</v>
      </c>
      <c r="G313" s="16">
        <f t="shared" si="46"/>
        <v>0.151598</v>
      </c>
      <c r="H313" s="22">
        <v>22.9</v>
      </c>
      <c r="I313" s="16">
        <f t="shared" si="47"/>
        <v>0.510402</v>
      </c>
      <c r="J313" s="72">
        <f t="shared" si="39"/>
        <v>0.5320400000000001</v>
      </c>
      <c r="K313" s="40">
        <v>0.096</v>
      </c>
      <c r="L313" s="40">
        <v>0.096</v>
      </c>
    </row>
    <row r="314" spans="1:12" ht="15">
      <c r="A314" s="11">
        <f t="shared" si="48"/>
        <v>225</v>
      </c>
      <c r="B314" s="1"/>
      <c r="C314" s="1" t="s">
        <v>207</v>
      </c>
      <c r="D314" s="22">
        <v>10</v>
      </c>
      <c r="E314" s="16">
        <v>0.16</v>
      </c>
      <c r="F314" s="16">
        <v>0.168</v>
      </c>
      <c r="G314" s="16">
        <f t="shared" si="46"/>
        <v>0.0126</v>
      </c>
      <c r="H314" s="22">
        <v>7.5</v>
      </c>
      <c r="I314" s="16">
        <f t="shared" si="47"/>
        <v>0.1554</v>
      </c>
      <c r="J314" s="72">
        <f t="shared" si="39"/>
        <v>0.15792</v>
      </c>
      <c r="K314" s="40">
        <v>0</v>
      </c>
      <c r="L314" s="40">
        <v>0</v>
      </c>
    </row>
    <row r="315" spans="1:12" ht="15">
      <c r="A315" s="11">
        <f t="shared" si="48"/>
        <v>226</v>
      </c>
      <c r="B315" s="1"/>
      <c r="C315" s="1" t="s">
        <v>120</v>
      </c>
      <c r="D315" s="22">
        <v>10</v>
      </c>
      <c r="E315" s="16">
        <v>0.25</v>
      </c>
      <c r="F315" s="16">
        <v>0.263</v>
      </c>
      <c r="G315" s="16">
        <f t="shared" si="46"/>
        <v>0.0558612</v>
      </c>
      <c r="H315" s="22">
        <v>21.24</v>
      </c>
      <c r="I315" s="16">
        <f t="shared" si="47"/>
        <v>0.2071388</v>
      </c>
      <c r="J315" s="72">
        <f t="shared" si="39"/>
        <v>0.24722</v>
      </c>
      <c r="K315" s="40">
        <v>0</v>
      </c>
      <c r="L315" s="40">
        <v>0</v>
      </c>
    </row>
    <row r="316" spans="1:12" ht="15">
      <c r="A316" s="11">
        <f t="shared" si="48"/>
        <v>227</v>
      </c>
      <c r="B316" s="1"/>
      <c r="C316" s="1" t="s">
        <v>38</v>
      </c>
      <c r="D316" s="22">
        <v>10</v>
      </c>
      <c r="E316" s="16">
        <v>0.025</v>
      </c>
      <c r="F316" s="16">
        <v>0.0263</v>
      </c>
      <c r="G316" s="16">
        <f t="shared" si="46"/>
        <v>0.000526</v>
      </c>
      <c r="H316" s="23">
        <v>2</v>
      </c>
      <c r="I316" s="16">
        <f t="shared" si="47"/>
        <v>0.025774000000000002</v>
      </c>
      <c r="J316" s="72">
        <f t="shared" si="39"/>
        <v>0.024721999999999997</v>
      </c>
      <c r="K316" s="40">
        <v>0</v>
      </c>
      <c r="L316" s="40">
        <v>0</v>
      </c>
    </row>
    <row r="317" spans="1:12" ht="15">
      <c r="A317" s="11">
        <f t="shared" si="48"/>
        <v>228</v>
      </c>
      <c r="B317" s="1"/>
      <c r="C317" s="1" t="s">
        <v>78</v>
      </c>
      <c r="D317" s="22">
        <v>10</v>
      </c>
      <c r="E317" s="16">
        <v>0.025</v>
      </c>
      <c r="F317" s="16">
        <v>0.0263</v>
      </c>
      <c r="G317" s="16">
        <f t="shared" si="46"/>
        <v>0.0007364</v>
      </c>
      <c r="H317" s="23">
        <v>2.8</v>
      </c>
      <c r="I317" s="16">
        <f t="shared" si="47"/>
        <v>0.0255636</v>
      </c>
      <c r="J317" s="72">
        <f t="shared" si="39"/>
        <v>0.024721999999999997</v>
      </c>
      <c r="K317" s="40">
        <v>0</v>
      </c>
      <c r="L317" s="40">
        <v>0</v>
      </c>
    </row>
    <row r="318" spans="1:12" ht="15">
      <c r="A318" s="11">
        <f t="shared" si="48"/>
        <v>229</v>
      </c>
      <c r="B318" s="1"/>
      <c r="C318" s="1" t="s">
        <v>151</v>
      </c>
      <c r="D318" s="22">
        <v>10</v>
      </c>
      <c r="E318" s="16">
        <v>0.25</v>
      </c>
      <c r="F318" s="16">
        <v>0.263</v>
      </c>
      <c r="G318" s="16">
        <f t="shared" si="46"/>
        <v>0.000789</v>
      </c>
      <c r="H318" s="23">
        <v>0.3</v>
      </c>
      <c r="I318" s="16">
        <f t="shared" si="47"/>
        <v>0.262211</v>
      </c>
      <c r="J318" s="72">
        <f t="shared" si="39"/>
        <v>0.24722</v>
      </c>
      <c r="K318" s="40">
        <v>0</v>
      </c>
      <c r="L318" s="40">
        <v>0</v>
      </c>
    </row>
    <row r="319" spans="1:12" ht="15">
      <c r="A319" s="11">
        <f t="shared" si="48"/>
        <v>230</v>
      </c>
      <c r="B319" s="1"/>
      <c r="C319" s="1" t="s">
        <v>24</v>
      </c>
      <c r="D319" s="22">
        <v>10</v>
      </c>
      <c r="E319" s="16">
        <v>0.25</v>
      </c>
      <c r="F319" s="16">
        <v>0.263</v>
      </c>
      <c r="G319" s="16">
        <f t="shared" si="46"/>
        <v>0.032349</v>
      </c>
      <c r="H319" s="22">
        <v>12.3</v>
      </c>
      <c r="I319" s="16">
        <f t="shared" si="47"/>
        <v>0.230651</v>
      </c>
      <c r="J319" s="72">
        <f t="shared" si="39"/>
        <v>0.24722</v>
      </c>
      <c r="K319" s="40">
        <v>0</v>
      </c>
      <c r="L319" s="40">
        <v>0</v>
      </c>
    </row>
    <row r="320" spans="1:12" ht="15">
      <c r="A320" s="11">
        <f t="shared" si="48"/>
        <v>231</v>
      </c>
      <c r="B320" s="1"/>
      <c r="C320" s="1" t="s">
        <v>42</v>
      </c>
      <c r="D320" s="22">
        <v>10</v>
      </c>
      <c r="E320" s="16">
        <v>0.4</v>
      </c>
      <c r="F320" s="16">
        <v>0.42</v>
      </c>
      <c r="G320" s="16">
        <f t="shared" si="46"/>
        <v>0.06341999999999999</v>
      </c>
      <c r="H320" s="22">
        <v>15.1</v>
      </c>
      <c r="I320" s="16">
        <f t="shared" si="47"/>
        <v>0.35658</v>
      </c>
      <c r="J320" s="72">
        <f t="shared" si="39"/>
        <v>0.3948</v>
      </c>
      <c r="K320" s="40">
        <v>0</v>
      </c>
      <c r="L320" s="40">
        <v>0</v>
      </c>
    </row>
    <row r="321" spans="1:12" ht="15">
      <c r="A321" s="11">
        <f t="shared" si="48"/>
        <v>232</v>
      </c>
      <c r="B321" s="1"/>
      <c r="C321" s="1" t="s">
        <v>208</v>
      </c>
      <c r="D321" s="22">
        <v>10</v>
      </c>
      <c r="E321" s="16">
        <v>0.25</v>
      </c>
      <c r="F321" s="16">
        <v>0.263</v>
      </c>
      <c r="G321" s="16">
        <f t="shared" si="46"/>
        <v>0.021250400000000003</v>
      </c>
      <c r="H321" s="22">
        <v>8.08</v>
      </c>
      <c r="I321" s="16">
        <f t="shared" si="47"/>
        <v>0.2417496</v>
      </c>
      <c r="J321" s="72">
        <f t="shared" si="39"/>
        <v>0.24722</v>
      </c>
      <c r="K321" s="40">
        <v>0</v>
      </c>
      <c r="L321" s="40">
        <v>0</v>
      </c>
    </row>
    <row r="322" spans="1:12" ht="15">
      <c r="A322" s="11">
        <f t="shared" si="48"/>
        <v>233</v>
      </c>
      <c r="B322" s="1"/>
      <c r="C322" s="1" t="s">
        <v>209</v>
      </c>
      <c r="D322" s="22">
        <v>10</v>
      </c>
      <c r="E322" s="16">
        <v>0.4</v>
      </c>
      <c r="F322" s="16">
        <v>0.42</v>
      </c>
      <c r="G322" s="16">
        <f t="shared" si="46"/>
        <v>0.08605799999999998</v>
      </c>
      <c r="H322" s="22">
        <v>20.49</v>
      </c>
      <c r="I322" s="16">
        <f t="shared" si="47"/>
        <v>0.333942</v>
      </c>
      <c r="J322" s="72">
        <f t="shared" si="39"/>
        <v>0.3948</v>
      </c>
      <c r="K322" s="40">
        <v>0</v>
      </c>
      <c r="L322" s="40">
        <v>0</v>
      </c>
    </row>
    <row r="323" spans="1:12" ht="15">
      <c r="A323" s="11">
        <f t="shared" si="48"/>
        <v>234</v>
      </c>
      <c r="B323" s="1"/>
      <c r="C323" s="1" t="s">
        <v>43</v>
      </c>
      <c r="D323" s="22">
        <v>10</v>
      </c>
      <c r="E323" s="16">
        <v>0.25</v>
      </c>
      <c r="F323" s="16">
        <v>0.263</v>
      </c>
      <c r="G323" s="16">
        <f t="shared" si="46"/>
        <v>0.104411</v>
      </c>
      <c r="H323" s="22">
        <v>39.7</v>
      </c>
      <c r="I323" s="16">
        <f t="shared" si="47"/>
        <v>0.158589</v>
      </c>
      <c r="J323" s="72">
        <f t="shared" si="39"/>
        <v>0.24722</v>
      </c>
      <c r="K323" s="40">
        <v>0</v>
      </c>
      <c r="L323" s="40">
        <v>0</v>
      </c>
    </row>
    <row r="324" spans="1:12" ht="15">
      <c r="A324" s="11">
        <f t="shared" si="48"/>
        <v>235</v>
      </c>
      <c r="B324" s="1"/>
      <c r="C324" s="1" t="s">
        <v>316</v>
      </c>
      <c r="D324" s="22">
        <v>10</v>
      </c>
      <c r="E324" s="16">
        <v>0.1</v>
      </c>
      <c r="F324" s="16">
        <v>0.105</v>
      </c>
      <c r="G324" s="16">
        <f t="shared" si="46"/>
        <v>0.0036435</v>
      </c>
      <c r="H324" s="22">
        <v>3.47</v>
      </c>
      <c r="I324" s="16">
        <f t="shared" si="47"/>
        <v>0.1013565</v>
      </c>
      <c r="J324" s="72">
        <f t="shared" si="39"/>
        <v>0.0987</v>
      </c>
      <c r="K324" s="40">
        <v>0</v>
      </c>
      <c r="L324" s="40">
        <v>0</v>
      </c>
    </row>
    <row r="325" spans="1:12" ht="15">
      <c r="A325" s="11">
        <f t="shared" si="48"/>
        <v>236</v>
      </c>
      <c r="B325" s="1"/>
      <c r="C325" s="1" t="s">
        <v>81</v>
      </c>
      <c r="D325" s="22">
        <v>10</v>
      </c>
      <c r="E325" s="16">
        <v>0.25</v>
      </c>
      <c r="F325" s="16">
        <v>0.263</v>
      </c>
      <c r="G325" s="16">
        <f t="shared" si="46"/>
        <v>0.014727999999999998</v>
      </c>
      <c r="H325" s="22">
        <v>5.6</v>
      </c>
      <c r="I325" s="16">
        <f t="shared" si="47"/>
        <v>0.24827200000000002</v>
      </c>
      <c r="J325" s="72">
        <f t="shared" si="39"/>
        <v>0.23312</v>
      </c>
      <c r="K325" s="40">
        <v>0.015</v>
      </c>
      <c r="L325" s="40">
        <v>0.015</v>
      </c>
    </row>
    <row r="326" spans="1:12" ht="15">
      <c r="A326" s="11">
        <f t="shared" si="48"/>
        <v>237</v>
      </c>
      <c r="B326" s="1"/>
      <c r="C326" s="1" t="s">
        <v>152</v>
      </c>
      <c r="D326" s="22">
        <v>10</v>
      </c>
      <c r="E326" s="16">
        <v>0.4</v>
      </c>
      <c r="F326" s="16">
        <v>0.42</v>
      </c>
      <c r="G326" s="16">
        <f t="shared" si="46"/>
        <v>0.0378</v>
      </c>
      <c r="H326" s="22">
        <v>9</v>
      </c>
      <c r="I326" s="16">
        <f t="shared" si="47"/>
        <v>0.3822</v>
      </c>
      <c r="J326" s="72">
        <f t="shared" si="39"/>
        <v>0.3806999999999999</v>
      </c>
      <c r="K326" s="40">
        <v>0.015</v>
      </c>
      <c r="L326" s="40">
        <v>0.015</v>
      </c>
    </row>
    <row r="327" spans="1:12" ht="15">
      <c r="A327" s="11">
        <f t="shared" si="48"/>
        <v>238</v>
      </c>
      <c r="B327" s="1"/>
      <c r="C327" s="1" t="s">
        <v>122</v>
      </c>
      <c r="D327" s="22">
        <v>10</v>
      </c>
      <c r="E327" s="16">
        <v>0.4</v>
      </c>
      <c r="F327" s="16">
        <v>0.42</v>
      </c>
      <c r="G327" s="16">
        <f t="shared" si="46"/>
        <v>0.23939999999999997</v>
      </c>
      <c r="H327" s="22">
        <v>57</v>
      </c>
      <c r="I327" s="16">
        <f t="shared" si="47"/>
        <v>0.1806</v>
      </c>
      <c r="J327" s="72">
        <f t="shared" si="39"/>
        <v>0.3948</v>
      </c>
      <c r="K327" s="40">
        <v>0</v>
      </c>
      <c r="L327" s="40">
        <v>0</v>
      </c>
    </row>
    <row r="328" spans="1:12" ht="15">
      <c r="A328" s="11">
        <f t="shared" si="48"/>
        <v>239</v>
      </c>
      <c r="B328" s="1"/>
      <c r="C328" s="1" t="s">
        <v>44</v>
      </c>
      <c r="D328" s="22">
        <v>10</v>
      </c>
      <c r="E328" s="16">
        <v>0.25</v>
      </c>
      <c r="F328" s="16">
        <f>E328*1.05</f>
        <v>0.2625</v>
      </c>
      <c r="G328" s="68" t="s">
        <v>290</v>
      </c>
      <c r="H328" s="22"/>
      <c r="I328" s="16"/>
      <c r="J328" s="72">
        <f>(F328-K328)*0.94</f>
        <v>0.21855</v>
      </c>
      <c r="K328" s="40">
        <v>0.03</v>
      </c>
      <c r="L328" s="40">
        <v>0.03</v>
      </c>
    </row>
    <row r="329" spans="1:12" ht="15">
      <c r="A329" s="11">
        <f>A327+1</f>
        <v>239</v>
      </c>
      <c r="B329" s="1" t="s">
        <v>263</v>
      </c>
      <c r="C329" s="1" t="s">
        <v>123</v>
      </c>
      <c r="D329" s="22">
        <v>10</v>
      </c>
      <c r="E329" s="16">
        <v>0.4</v>
      </c>
      <c r="F329" s="16">
        <v>0.42</v>
      </c>
      <c r="G329" s="16">
        <f t="shared" si="46"/>
        <v>0.10542</v>
      </c>
      <c r="H329" s="22">
        <v>25.1</v>
      </c>
      <c r="I329" s="16">
        <f t="shared" si="47"/>
        <v>0.31457999999999997</v>
      </c>
      <c r="J329" s="72">
        <f aca="true" t="shared" si="49" ref="J329:J394">(F329-K329)*0.94</f>
        <v>0.3948</v>
      </c>
      <c r="K329" s="40">
        <v>0</v>
      </c>
      <c r="L329" s="40">
        <v>0</v>
      </c>
    </row>
    <row r="330" spans="1:12" ht="15">
      <c r="A330" s="11">
        <f aca="true" t="shared" si="50" ref="A330:A342">A329+1</f>
        <v>240</v>
      </c>
      <c r="B330" s="1" t="s">
        <v>262</v>
      </c>
      <c r="C330" s="1" t="s">
        <v>210</v>
      </c>
      <c r="D330" s="22">
        <v>10</v>
      </c>
      <c r="E330" s="16">
        <v>0.63</v>
      </c>
      <c r="F330" s="16">
        <f>E330*1.05</f>
        <v>0.6615000000000001</v>
      </c>
      <c r="G330" s="16">
        <f t="shared" si="46"/>
        <v>0.10980900000000002</v>
      </c>
      <c r="H330" s="22">
        <v>16.6</v>
      </c>
      <c r="I330" s="16">
        <f t="shared" si="47"/>
        <v>0.551691</v>
      </c>
      <c r="J330" s="72">
        <f t="shared" si="49"/>
        <v>0.6077100000000001</v>
      </c>
      <c r="K330" s="40">
        <v>0.015</v>
      </c>
      <c r="L330" s="40">
        <v>0.015</v>
      </c>
    </row>
    <row r="331" spans="1:12" ht="15">
      <c r="A331" s="11">
        <f t="shared" si="50"/>
        <v>241</v>
      </c>
      <c r="B331" s="1"/>
      <c r="C331" s="1" t="s">
        <v>211</v>
      </c>
      <c r="D331" s="22">
        <v>10</v>
      </c>
      <c r="E331" s="16">
        <v>0.25</v>
      </c>
      <c r="F331" s="16">
        <f aca="true" t="shared" si="51" ref="F331:F337">E331*1.05</f>
        <v>0.2625</v>
      </c>
      <c r="G331" s="16">
        <f t="shared" si="46"/>
        <v>0.0993825</v>
      </c>
      <c r="H331" s="22">
        <v>37.86</v>
      </c>
      <c r="I331" s="16">
        <f t="shared" si="47"/>
        <v>0.16311750000000003</v>
      </c>
      <c r="J331" s="72">
        <f t="shared" si="49"/>
        <v>0.24675</v>
      </c>
      <c r="K331" s="40">
        <v>0</v>
      </c>
      <c r="L331" s="40">
        <v>0</v>
      </c>
    </row>
    <row r="332" spans="1:12" ht="15">
      <c r="A332" s="11">
        <f t="shared" si="50"/>
        <v>242</v>
      </c>
      <c r="B332" s="1"/>
      <c r="C332" s="1" t="s">
        <v>212</v>
      </c>
      <c r="D332" s="22">
        <v>10</v>
      </c>
      <c r="E332" s="16">
        <v>0.25</v>
      </c>
      <c r="F332" s="16">
        <f t="shared" si="51"/>
        <v>0.2625</v>
      </c>
      <c r="G332" s="16">
        <f t="shared" si="46"/>
        <v>0.1131375</v>
      </c>
      <c r="H332" s="22">
        <v>43.1</v>
      </c>
      <c r="I332" s="16">
        <f t="shared" si="47"/>
        <v>0.1493625</v>
      </c>
      <c r="J332" s="72">
        <f t="shared" si="49"/>
        <v>0.24675</v>
      </c>
      <c r="K332" s="40">
        <v>0</v>
      </c>
      <c r="L332" s="40">
        <v>0</v>
      </c>
    </row>
    <row r="333" spans="1:12" ht="15">
      <c r="A333" s="11">
        <f t="shared" si="50"/>
        <v>243</v>
      </c>
      <c r="B333" s="1"/>
      <c r="C333" s="1" t="s">
        <v>205</v>
      </c>
      <c r="D333" s="22">
        <v>10</v>
      </c>
      <c r="E333" s="16">
        <v>0.25</v>
      </c>
      <c r="F333" s="16">
        <f t="shared" si="51"/>
        <v>0.2625</v>
      </c>
      <c r="G333" s="16">
        <f t="shared" si="46"/>
        <v>0.146475</v>
      </c>
      <c r="H333" s="22">
        <v>55.8</v>
      </c>
      <c r="I333" s="16">
        <f t="shared" si="47"/>
        <v>0.11602500000000002</v>
      </c>
      <c r="J333" s="72">
        <f t="shared" si="49"/>
        <v>0.21855</v>
      </c>
      <c r="K333" s="40">
        <v>0.03</v>
      </c>
      <c r="L333" s="40">
        <v>0.03</v>
      </c>
    </row>
    <row r="334" spans="1:12" ht="15">
      <c r="A334" s="11">
        <f t="shared" si="50"/>
        <v>244</v>
      </c>
      <c r="B334" s="1"/>
      <c r="C334" s="1" t="s">
        <v>213</v>
      </c>
      <c r="D334" s="22">
        <v>10</v>
      </c>
      <c r="E334" s="16">
        <v>0.4</v>
      </c>
      <c r="F334" s="16">
        <f t="shared" si="51"/>
        <v>0.42000000000000004</v>
      </c>
      <c r="G334" s="16">
        <f t="shared" si="46"/>
        <v>0.26418</v>
      </c>
      <c r="H334" s="22">
        <v>62.9</v>
      </c>
      <c r="I334" s="16">
        <f t="shared" si="47"/>
        <v>0.15582000000000001</v>
      </c>
      <c r="J334" s="72">
        <f t="shared" si="49"/>
        <v>0.39480000000000004</v>
      </c>
      <c r="K334" s="40">
        <v>0</v>
      </c>
      <c r="L334" s="40">
        <v>0</v>
      </c>
    </row>
    <row r="335" spans="1:12" ht="15">
      <c r="A335" s="11">
        <f t="shared" si="50"/>
        <v>245</v>
      </c>
      <c r="B335" s="1"/>
      <c r="C335" s="1" t="s">
        <v>214</v>
      </c>
      <c r="D335" s="22">
        <v>10</v>
      </c>
      <c r="E335" s="16">
        <v>0.4</v>
      </c>
      <c r="F335" s="16">
        <f t="shared" si="51"/>
        <v>0.42000000000000004</v>
      </c>
      <c r="G335" s="68" t="s">
        <v>290</v>
      </c>
      <c r="H335" s="22"/>
      <c r="I335" s="16"/>
      <c r="J335" s="72">
        <f t="shared" si="49"/>
        <v>0.35250000000000004</v>
      </c>
      <c r="K335" s="40">
        <v>0.045</v>
      </c>
      <c r="L335" s="40">
        <v>0.045</v>
      </c>
    </row>
    <row r="336" spans="1:12" ht="15">
      <c r="A336" s="11">
        <f t="shared" si="50"/>
        <v>246</v>
      </c>
      <c r="B336" s="1"/>
      <c r="C336" s="1" t="s">
        <v>215</v>
      </c>
      <c r="D336" s="22">
        <v>10</v>
      </c>
      <c r="E336" s="16">
        <v>0.25</v>
      </c>
      <c r="F336" s="16">
        <f t="shared" si="51"/>
        <v>0.2625</v>
      </c>
      <c r="G336" s="16">
        <f t="shared" si="46"/>
        <v>0.0364875</v>
      </c>
      <c r="H336" s="22">
        <v>13.9</v>
      </c>
      <c r="I336" s="16">
        <f t="shared" si="47"/>
        <v>0.2260125</v>
      </c>
      <c r="J336" s="72">
        <f t="shared" si="49"/>
        <v>0.24675</v>
      </c>
      <c r="K336" s="40">
        <v>0</v>
      </c>
      <c r="L336" s="40">
        <v>0</v>
      </c>
    </row>
    <row r="337" spans="1:12" ht="15">
      <c r="A337" s="11">
        <f t="shared" si="50"/>
        <v>247</v>
      </c>
      <c r="B337" s="1"/>
      <c r="C337" s="1" t="s">
        <v>216</v>
      </c>
      <c r="D337" s="22">
        <v>10</v>
      </c>
      <c r="E337" s="16">
        <v>0.25</v>
      </c>
      <c r="F337" s="16">
        <f t="shared" si="51"/>
        <v>0.2625</v>
      </c>
      <c r="G337" s="16">
        <f t="shared" si="46"/>
        <v>0.11523749999999999</v>
      </c>
      <c r="H337" s="22">
        <v>43.9</v>
      </c>
      <c r="I337" s="16">
        <f t="shared" si="47"/>
        <v>0.14726250000000002</v>
      </c>
      <c r="J337" s="72">
        <f t="shared" si="49"/>
        <v>0.24675</v>
      </c>
      <c r="K337" s="40">
        <v>0</v>
      </c>
      <c r="L337" s="40">
        <v>0</v>
      </c>
    </row>
    <row r="338" spans="1:12" ht="15">
      <c r="A338" s="11">
        <f t="shared" si="50"/>
        <v>248</v>
      </c>
      <c r="B338" s="1"/>
      <c r="C338" s="1" t="s">
        <v>217</v>
      </c>
      <c r="D338" s="22">
        <v>10</v>
      </c>
      <c r="E338" s="16">
        <v>0.4</v>
      </c>
      <c r="F338" s="16">
        <v>0.42</v>
      </c>
      <c r="G338" s="68" t="s">
        <v>290</v>
      </c>
      <c r="H338" s="22"/>
      <c r="I338" s="16"/>
      <c r="J338" s="72">
        <f t="shared" si="49"/>
        <v>0.3666</v>
      </c>
      <c r="K338" s="40">
        <v>0.03</v>
      </c>
      <c r="L338" s="40">
        <v>0.03</v>
      </c>
    </row>
    <row r="339" spans="1:12" ht="15">
      <c r="A339" s="11">
        <f t="shared" si="50"/>
        <v>249</v>
      </c>
      <c r="B339" s="1"/>
      <c r="C339" s="1" t="s">
        <v>218</v>
      </c>
      <c r="D339" s="22">
        <v>10</v>
      </c>
      <c r="E339" s="16">
        <v>0.25</v>
      </c>
      <c r="F339" s="16">
        <v>0.263</v>
      </c>
      <c r="G339" s="16">
        <f t="shared" si="46"/>
        <v>0.030245</v>
      </c>
      <c r="H339" s="22">
        <v>11.5</v>
      </c>
      <c r="I339" s="16">
        <f t="shared" si="47"/>
        <v>0.23275500000000002</v>
      </c>
      <c r="J339" s="72">
        <f t="shared" si="49"/>
        <v>0.21902</v>
      </c>
      <c r="K339" s="40">
        <v>0.03</v>
      </c>
      <c r="L339" s="40">
        <v>0.03</v>
      </c>
    </row>
    <row r="340" spans="1:12" ht="15">
      <c r="A340" s="11">
        <f t="shared" si="50"/>
        <v>250</v>
      </c>
      <c r="B340" s="1"/>
      <c r="C340" s="1" t="s">
        <v>219</v>
      </c>
      <c r="D340" s="22">
        <v>10</v>
      </c>
      <c r="E340" s="16">
        <v>0.25</v>
      </c>
      <c r="F340" s="16">
        <v>0.263</v>
      </c>
      <c r="G340" s="16">
        <f t="shared" si="46"/>
        <v>0.11624600000000002</v>
      </c>
      <c r="H340" s="22">
        <v>44.2</v>
      </c>
      <c r="I340" s="16">
        <f t="shared" si="47"/>
        <v>0.146754</v>
      </c>
      <c r="J340" s="72">
        <f t="shared" si="49"/>
        <v>0.23312</v>
      </c>
      <c r="K340" s="40">
        <v>0.015</v>
      </c>
      <c r="L340" s="40">
        <v>0.015</v>
      </c>
    </row>
    <row r="341" spans="1:12" ht="15">
      <c r="A341" s="11">
        <f t="shared" si="50"/>
        <v>251</v>
      </c>
      <c r="B341" s="1"/>
      <c r="C341" s="1" t="s">
        <v>126</v>
      </c>
      <c r="D341" s="22">
        <v>10</v>
      </c>
      <c r="E341" s="16">
        <v>0.25</v>
      </c>
      <c r="F341" s="16">
        <v>0.263</v>
      </c>
      <c r="G341" s="68" t="s">
        <v>290</v>
      </c>
      <c r="H341" s="22"/>
      <c r="I341" s="16"/>
      <c r="J341" s="72">
        <f t="shared" si="49"/>
        <v>0.24722</v>
      </c>
      <c r="K341" s="40">
        <v>0</v>
      </c>
      <c r="L341" s="40">
        <v>0</v>
      </c>
    </row>
    <row r="342" spans="1:12" ht="15">
      <c r="A342" s="11">
        <f t="shared" si="50"/>
        <v>252</v>
      </c>
      <c r="B342" s="1"/>
      <c r="C342" s="1" t="s">
        <v>220</v>
      </c>
      <c r="D342" s="22">
        <v>10</v>
      </c>
      <c r="E342" s="16">
        <v>0.4</v>
      </c>
      <c r="F342" s="16">
        <v>0.42</v>
      </c>
      <c r="G342" s="16">
        <f t="shared" si="46"/>
        <v>0.21084</v>
      </c>
      <c r="H342" s="22">
        <v>50.2</v>
      </c>
      <c r="I342" s="16">
        <f t="shared" si="47"/>
        <v>0.20915999999999998</v>
      </c>
      <c r="J342" s="72">
        <f t="shared" si="49"/>
        <v>0.3948</v>
      </c>
      <c r="K342" s="40">
        <v>0</v>
      </c>
      <c r="L342" s="40">
        <v>0</v>
      </c>
    </row>
    <row r="343" spans="1:12" ht="15">
      <c r="A343" s="93">
        <v>253</v>
      </c>
      <c r="B343" s="97"/>
      <c r="C343" s="83" t="s">
        <v>152</v>
      </c>
      <c r="D343" s="85">
        <v>10</v>
      </c>
      <c r="E343" s="16">
        <v>0.16</v>
      </c>
      <c r="F343" s="16">
        <v>0.168</v>
      </c>
      <c r="G343" s="68" t="s">
        <v>290</v>
      </c>
      <c r="H343" s="22"/>
      <c r="I343" s="16"/>
      <c r="J343" s="72">
        <f t="shared" si="49"/>
        <v>0.14382</v>
      </c>
      <c r="K343" s="40">
        <v>0.015</v>
      </c>
      <c r="L343" s="40">
        <v>0.015</v>
      </c>
    </row>
    <row r="344" spans="1:12" ht="15">
      <c r="A344" s="94"/>
      <c r="B344" s="98"/>
      <c r="C344" s="84"/>
      <c r="D344" s="86"/>
      <c r="E344" s="16">
        <v>0.063</v>
      </c>
      <c r="F344" s="16">
        <v>0.066</v>
      </c>
      <c r="G344" s="68" t="s">
        <v>290</v>
      </c>
      <c r="H344" s="23"/>
      <c r="I344" s="16"/>
      <c r="J344" s="72">
        <f t="shared" si="49"/>
        <v>0.06204</v>
      </c>
      <c r="K344" s="40">
        <v>0</v>
      </c>
      <c r="L344" s="40">
        <v>0</v>
      </c>
    </row>
    <row r="345" spans="1:12" ht="15">
      <c r="A345" s="10">
        <v>254</v>
      </c>
      <c r="B345" s="1"/>
      <c r="C345" s="1" t="s">
        <v>221</v>
      </c>
      <c r="D345" s="22">
        <v>10</v>
      </c>
      <c r="E345" s="16">
        <v>0.4</v>
      </c>
      <c r="F345" s="16">
        <v>0.42</v>
      </c>
      <c r="G345" s="68" t="s">
        <v>290</v>
      </c>
      <c r="H345" s="22"/>
      <c r="I345" s="16"/>
      <c r="J345" s="72">
        <f t="shared" si="49"/>
        <v>0.3948</v>
      </c>
      <c r="K345" s="40">
        <v>0</v>
      </c>
      <c r="L345" s="40">
        <v>0</v>
      </c>
    </row>
    <row r="346" spans="1:12" ht="15">
      <c r="A346" s="10">
        <v>255</v>
      </c>
      <c r="B346" s="1"/>
      <c r="C346" s="1" t="s">
        <v>320</v>
      </c>
      <c r="D346" s="22">
        <v>10</v>
      </c>
      <c r="E346" s="16">
        <v>0.4</v>
      </c>
      <c r="F346" s="16">
        <v>0.42</v>
      </c>
      <c r="G346" s="16">
        <f>F346*H346/100</f>
        <v>0.0378</v>
      </c>
      <c r="H346" s="22">
        <v>9</v>
      </c>
      <c r="I346" s="16">
        <f>F346-G346</f>
        <v>0.3822</v>
      </c>
      <c r="J346" s="72">
        <f>(F346-K346)*0.94</f>
        <v>0.3948</v>
      </c>
      <c r="K346" s="40">
        <v>0</v>
      </c>
      <c r="L346" s="40">
        <v>0</v>
      </c>
    </row>
    <row r="347" spans="1:12" ht="15">
      <c r="A347" s="107">
        <v>256</v>
      </c>
      <c r="B347" s="97"/>
      <c r="C347" s="83" t="s">
        <v>273</v>
      </c>
      <c r="D347" s="22">
        <v>10</v>
      </c>
      <c r="E347" s="16">
        <v>0.4</v>
      </c>
      <c r="F347" s="16">
        <v>0.42</v>
      </c>
      <c r="G347" s="68" t="s">
        <v>290</v>
      </c>
      <c r="H347" s="22"/>
      <c r="I347" s="16"/>
      <c r="J347" s="72"/>
      <c r="K347" s="40">
        <v>0.3</v>
      </c>
      <c r="L347" s="40">
        <v>0.3</v>
      </c>
    </row>
    <row r="348" spans="1:12" ht="15">
      <c r="A348" s="108"/>
      <c r="B348" s="98"/>
      <c r="C348" s="84"/>
      <c r="D348" s="22">
        <v>10</v>
      </c>
      <c r="E348" s="16">
        <v>0.4</v>
      </c>
      <c r="F348" s="16">
        <v>0.42</v>
      </c>
      <c r="G348" s="68" t="s">
        <v>290</v>
      </c>
      <c r="H348" s="22"/>
      <c r="I348" s="16"/>
      <c r="J348" s="72"/>
      <c r="K348" s="40">
        <v>0</v>
      </c>
      <c r="L348" s="40">
        <v>0</v>
      </c>
    </row>
    <row r="349" spans="1:12" ht="15">
      <c r="A349" s="10">
        <f>A347+1</f>
        <v>257</v>
      </c>
      <c r="B349" s="1" t="s">
        <v>261</v>
      </c>
      <c r="C349" s="1" t="s">
        <v>222</v>
      </c>
      <c r="D349" s="22">
        <v>10</v>
      </c>
      <c r="E349" s="16">
        <v>0.4</v>
      </c>
      <c r="F349" s="16">
        <v>0.42</v>
      </c>
      <c r="G349" s="16">
        <f t="shared" si="46"/>
        <v>0.1407</v>
      </c>
      <c r="H349" s="22">
        <v>33.5</v>
      </c>
      <c r="I349" s="16">
        <f t="shared" si="47"/>
        <v>0.2793</v>
      </c>
      <c r="J349" s="72">
        <f t="shared" si="49"/>
        <v>0.3948</v>
      </c>
      <c r="K349" s="40">
        <v>0</v>
      </c>
      <c r="L349" s="40">
        <v>0</v>
      </c>
    </row>
    <row r="350" spans="1:12" ht="15">
      <c r="A350" s="10">
        <f aca="true" t="shared" si="52" ref="A350:A372">A349+1</f>
        <v>258</v>
      </c>
      <c r="C350" s="1" t="s">
        <v>223</v>
      </c>
      <c r="D350" s="22">
        <v>10</v>
      </c>
      <c r="E350" s="16">
        <v>0.63</v>
      </c>
      <c r="F350" s="16">
        <v>0.662</v>
      </c>
      <c r="G350" s="16">
        <f aca="true" t="shared" si="53" ref="G350:G372">F350*H350/100</f>
        <v>0.15226</v>
      </c>
      <c r="H350" s="22">
        <v>23</v>
      </c>
      <c r="I350" s="16">
        <f aca="true" t="shared" si="54" ref="I350:I372">F350-G350</f>
        <v>0.5097400000000001</v>
      </c>
      <c r="J350" s="72">
        <f t="shared" si="49"/>
        <v>0.6081799999999999</v>
      </c>
      <c r="K350" s="40">
        <v>0.015</v>
      </c>
      <c r="L350" s="40">
        <v>0.015</v>
      </c>
    </row>
    <row r="351" spans="1:12" ht="15">
      <c r="A351" s="10">
        <f t="shared" si="52"/>
        <v>259</v>
      </c>
      <c r="B351" s="1"/>
      <c r="C351" s="1" t="s">
        <v>78</v>
      </c>
      <c r="D351" s="22">
        <v>10</v>
      </c>
      <c r="E351" s="16">
        <v>0.16</v>
      </c>
      <c r="F351" s="16">
        <v>0.168</v>
      </c>
      <c r="G351" s="16">
        <f t="shared" si="53"/>
        <v>0.021672000000000004</v>
      </c>
      <c r="H351" s="22">
        <v>12.9</v>
      </c>
      <c r="I351" s="16">
        <f t="shared" si="54"/>
        <v>0.146328</v>
      </c>
      <c r="J351" s="72">
        <f t="shared" si="49"/>
        <v>0.14382</v>
      </c>
      <c r="K351" s="40">
        <v>0.015</v>
      </c>
      <c r="L351" s="40">
        <v>0.015</v>
      </c>
    </row>
    <row r="352" spans="1:12" ht="15">
      <c r="A352" s="10">
        <f t="shared" si="52"/>
        <v>260</v>
      </c>
      <c r="B352" s="1"/>
      <c r="C352" s="1" t="s">
        <v>277</v>
      </c>
      <c r="D352" s="22">
        <v>10</v>
      </c>
      <c r="E352" s="16">
        <v>0.16</v>
      </c>
      <c r="F352" s="16">
        <v>0.168</v>
      </c>
      <c r="G352" s="16">
        <f t="shared" si="53"/>
        <v>0.0070560000000000015</v>
      </c>
      <c r="H352" s="22">
        <v>4.2</v>
      </c>
      <c r="I352" s="16">
        <f t="shared" si="54"/>
        <v>0.160944</v>
      </c>
      <c r="J352" s="72">
        <f t="shared" si="49"/>
        <v>0.15792</v>
      </c>
      <c r="K352" s="40">
        <v>0</v>
      </c>
      <c r="L352" s="40">
        <v>0</v>
      </c>
    </row>
    <row r="353" spans="1:12" ht="15">
      <c r="A353" s="10">
        <f t="shared" si="52"/>
        <v>261</v>
      </c>
      <c r="B353" s="1"/>
      <c r="C353" s="1" t="s">
        <v>17</v>
      </c>
      <c r="D353" s="22">
        <v>10</v>
      </c>
      <c r="E353" s="16">
        <v>0.25</v>
      </c>
      <c r="F353" s="16">
        <v>0.263</v>
      </c>
      <c r="G353" s="16">
        <f t="shared" si="53"/>
        <v>0.056019000000000006</v>
      </c>
      <c r="H353" s="22">
        <v>21.3</v>
      </c>
      <c r="I353" s="16">
        <f t="shared" si="54"/>
        <v>0.206981</v>
      </c>
      <c r="J353" s="72">
        <f t="shared" si="49"/>
        <v>0.09212</v>
      </c>
      <c r="K353" s="40">
        <v>0.165</v>
      </c>
      <c r="L353" s="40">
        <v>0.165</v>
      </c>
    </row>
    <row r="354" spans="1:12" ht="15">
      <c r="A354" s="10">
        <f t="shared" si="52"/>
        <v>262</v>
      </c>
      <c r="B354" s="1"/>
      <c r="C354" s="1" t="s">
        <v>151</v>
      </c>
      <c r="D354" s="22">
        <v>10</v>
      </c>
      <c r="E354" s="16">
        <v>0.16</v>
      </c>
      <c r="F354" s="16">
        <v>0.168</v>
      </c>
      <c r="G354" s="16">
        <f t="shared" si="53"/>
        <v>0.027384000000000006</v>
      </c>
      <c r="H354" s="22">
        <v>16.3</v>
      </c>
      <c r="I354" s="16">
        <f t="shared" si="54"/>
        <v>0.14061600000000002</v>
      </c>
      <c r="J354" s="72">
        <f t="shared" si="49"/>
        <v>0.14382</v>
      </c>
      <c r="K354" s="40">
        <v>0.015</v>
      </c>
      <c r="L354" s="40">
        <v>0.015</v>
      </c>
    </row>
    <row r="355" spans="1:12" ht="15">
      <c r="A355" s="10">
        <f t="shared" si="52"/>
        <v>263</v>
      </c>
      <c r="B355" s="1"/>
      <c r="C355" s="1" t="s">
        <v>285</v>
      </c>
      <c r="D355" s="22">
        <v>10</v>
      </c>
      <c r="E355" s="16">
        <v>0.25</v>
      </c>
      <c r="F355" s="16">
        <v>0.263</v>
      </c>
      <c r="G355" s="16">
        <f t="shared" si="53"/>
        <v>0.064961</v>
      </c>
      <c r="H355" s="22">
        <v>24.7</v>
      </c>
      <c r="I355" s="16">
        <f t="shared" si="54"/>
        <v>0.19803900000000002</v>
      </c>
      <c r="J355" s="72">
        <f t="shared" si="49"/>
        <v>0.23312</v>
      </c>
      <c r="K355" s="40">
        <v>0.015</v>
      </c>
      <c r="L355" s="40">
        <v>0.015</v>
      </c>
    </row>
    <row r="356" spans="1:12" ht="15">
      <c r="A356" s="10">
        <f t="shared" si="52"/>
        <v>264</v>
      </c>
      <c r="B356" s="1"/>
      <c r="C356" s="1" t="s">
        <v>284</v>
      </c>
      <c r="D356" s="22">
        <v>10</v>
      </c>
      <c r="E356" s="16">
        <v>0.1</v>
      </c>
      <c r="F356" s="16">
        <v>0.105</v>
      </c>
      <c r="G356" s="16">
        <f t="shared" si="53"/>
        <v>0.0126</v>
      </c>
      <c r="H356" s="22">
        <v>12</v>
      </c>
      <c r="I356" s="16">
        <f t="shared" si="54"/>
        <v>0.0924</v>
      </c>
      <c r="J356" s="72">
        <f t="shared" si="49"/>
        <v>0.0987</v>
      </c>
      <c r="K356" s="40">
        <v>0</v>
      </c>
      <c r="L356" s="40">
        <v>0</v>
      </c>
    </row>
    <row r="357" spans="1:12" ht="15">
      <c r="A357" s="10">
        <f t="shared" si="52"/>
        <v>265</v>
      </c>
      <c r="B357" s="1"/>
      <c r="C357" s="1" t="s">
        <v>224</v>
      </c>
      <c r="D357" s="22">
        <v>10</v>
      </c>
      <c r="E357" s="16">
        <v>0.25</v>
      </c>
      <c r="F357" s="16">
        <v>0.263</v>
      </c>
      <c r="G357" s="16">
        <f t="shared" si="53"/>
        <v>0.05023300000000001</v>
      </c>
      <c r="H357" s="22">
        <v>19.1</v>
      </c>
      <c r="I357" s="16">
        <f t="shared" si="54"/>
        <v>0.212767</v>
      </c>
      <c r="J357" s="72">
        <f t="shared" si="49"/>
        <v>0.20773999999999998</v>
      </c>
      <c r="K357" s="40">
        <v>0.042</v>
      </c>
      <c r="L357" s="40">
        <v>0.042</v>
      </c>
    </row>
    <row r="358" spans="1:12" ht="15">
      <c r="A358" s="10">
        <f t="shared" si="52"/>
        <v>266</v>
      </c>
      <c r="B358" s="1"/>
      <c r="C358" s="1" t="s">
        <v>225</v>
      </c>
      <c r="D358" s="22">
        <v>10</v>
      </c>
      <c r="E358" s="16">
        <v>0.25</v>
      </c>
      <c r="F358" s="16">
        <v>0.263</v>
      </c>
      <c r="G358" s="16">
        <f t="shared" si="53"/>
        <v>0.04734</v>
      </c>
      <c r="H358" s="22">
        <v>18</v>
      </c>
      <c r="I358" s="16">
        <f t="shared" si="54"/>
        <v>0.21566000000000002</v>
      </c>
      <c r="J358" s="72">
        <f t="shared" si="49"/>
        <v>0.21902</v>
      </c>
      <c r="K358" s="40">
        <v>0.03</v>
      </c>
      <c r="L358" s="40">
        <v>0.03</v>
      </c>
    </row>
    <row r="359" spans="1:12" ht="15">
      <c r="A359" s="10">
        <f t="shared" si="52"/>
        <v>267</v>
      </c>
      <c r="B359" s="1"/>
      <c r="C359" s="1" t="s">
        <v>226</v>
      </c>
      <c r="D359" s="22">
        <v>10</v>
      </c>
      <c r="E359" s="16">
        <v>0.4</v>
      </c>
      <c r="F359" s="16">
        <v>0.42</v>
      </c>
      <c r="G359" s="16">
        <f t="shared" si="53"/>
        <v>0.10709999999999999</v>
      </c>
      <c r="H359" s="22">
        <v>25.5</v>
      </c>
      <c r="I359" s="16">
        <f t="shared" si="54"/>
        <v>0.3129</v>
      </c>
      <c r="J359" s="72">
        <f t="shared" si="49"/>
        <v>0.3666</v>
      </c>
      <c r="K359" s="40">
        <v>0.03</v>
      </c>
      <c r="L359" s="40">
        <v>0.03</v>
      </c>
    </row>
    <row r="360" spans="1:12" ht="15">
      <c r="A360" s="10">
        <f t="shared" si="52"/>
        <v>268</v>
      </c>
      <c r="B360" s="1" t="s">
        <v>260</v>
      </c>
      <c r="C360" s="1" t="s">
        <v>227</v>
      </c>
      <c r="D360" s="22">
        <v>10</v>
      </c>
      <c r="E360" s="16">
        <v>0.25</v>
      </c>
      <c r="F360" s="16">
        <v>0.263</v>
      </c>
      <c r="G360" s="16">
        <f t="shared" si="53"/>
        <v>0.11230100000000003</v>
      </c>
      <c r="H360" s="22">
        <v>42.7</v>
      </c>
      <c r="I360" s="16">
        <f t="shared" si="54"/>
        <v>0.15069899999999997</v>
      </c>
      <c r="J360" s="72">
        <f t="shared" si="49"/>
        <v>0.21902</v>
      </c>
      <c r="K360" s="40">
        <v>0.03</v>
      </c>
      <c r="L360" s="40">
        <v>0.03</v>
      </c>
    </row>
    <row r="361" spans="1:12" ht="15">
      <c r="A361" s="10">
        <f t="shared" si="52"/>
        <v>269</v>
      </c>
      <c r="B361" s="14"/>
      <c r="C361" s="14" t="s">
        <v>228</v>
      </c>
      <c r="D361" s="23">
        <v>10</v>
      </c>
      <c r="E361" s="18">
        <v>0.4</v>
      </c>
      <c r="F361" s="18">
        <v>0.42</v>
      </c>
      <c r="G361" s="16">
        <f t="shared" si="53"/>
        <v>0.06762</v>
      </c>
      <c r="H361" s="22">
        <v>16.1</v>
      </c>
      <c r="I361" s="16">
        <f t="shared" si="54"/>
        <v>0.35237999999999997</v>
      </c>
      <c r="J361" s="72">
        <f t="shared" si="49"/>
        <v>0.3806999999999999</v>
      </c>
      <c r="K361" s="40">
        <v>0.015</v>
      </c>
      <c r="L361" s="40">
        <v>0.015</v>
      </c>
    </row>
    <row r="362" spans="1:12" ht="15">
      <c r="A362" s="10">
        <f t="shared" si="52"/>
        <v>270</v>
      </c>
      <c r="B362" s="1"/>
      <c r="C362" s="1" t="s">
        <v>229</v>
      </c>
      <c r="D362" s="22">
        <v>10</v>
      </c>
      <c r="E362" s="16">
        <v>0.4</v>
      </c>
      <c r="F362" s="16">
        <v>0.42</v>
      </c>
      <c r="G362" s="16">
        <f t="shared" si="53"/>
        <v>0.04494</v>
      </c>
      <c r="H362" s="22">
        <v>10.7</v>
      </c>
      <c r="I362" s="16">
        <f t="shared" si="54"/>
        <v>0.37506</v>
      </c>
      <c r="J362" s="72">
        <f t="shared" si="49"/>
        <v>0.3948</v>
      </c>
      <c r="K362" s="40">
        <v>0</v>
      </c>
      <c r="L362" s="40">
        <v>0</v>
      </c>
    </row>
    <row r="363" spans="1:12" ht="15">
      <c r="A363" s="10">
        <f t="shared" si="52"/>
        <v>271</v>
      </c>
      <c r="B363" s="1"/>
      <c r="C363" s="1" t="s">
        <v>178</v>
      </c>
      <c r="D363" s="22">
        <v>10</v>
      </c>
      <c r="E363" s="16">
        <v>0.25</v>
      </c>
      <c r="F363" s="16">
        <v>0.263</v>
      </c>
      <c r="G363" s="16">
        <f t="shared" si="53"/>
        <v>0.05864900000000001</v>
      </c>
      <c r="H363" s="22">
        <v>22.3</v>
      </c>
      <c r="I363" s="16">
        <f t="shared" si="54"/>
        <v>0.204351</v>
      </c>
      <c r="J363" s="72">
        <f t="shared" si="49"/>
        <v>0.2256</v>
      </c>
      <c r="K363" s="40">
        <v>0.023</v>
      </c>
      <c r="L363" s="40">
        <v>0.023</v>
      </c>
    </row>
    <row r="364" spans="1:12" ht="15">
      <c r="A364" s="10">
        <f t="shared" si="52"/>
        <v>272</v>
      </c>
      <c r="B364" s="1"/>
      <c r="C364" s="1" t="s">
        <v>230</v>
      </c>
      <c r="D364" s="22">
        <v>10</v>
      </c>
      <c r="E364" s="16">
        <v>0.1</v>
      </c>
      <c r="F364" s="16">
        <v>0.105</v>
      </c>
      <c r="G364" s="16">
        <f t="shared" si="53"/>
        <v>0.000735</v>
      </c>
      <c r="H364" s="22">
        <v>0.7</v>
      </c>
      <c r="I364" s="16">
        <f t="shared" si="54"/>
        <v>0.104265</v>
      </c>
      <c r="J364" s="72">
        <f t="shared" si="49"/>
        <v>0.0987</v>
      </c>
      <c r="K364" s="40">
        <v>0</v>
      </c>
      <c r="L364" s="40">
        <v>0</v>
      </c>
    </row>
    <row r="365" spans="1:12" ht="15">
      <c r="A365" s="10">
        <f t="shared" si="52"/>
        <v>273</v>
      </c>
      <c r="B365" s="1"/>
      <c r="C365" s="10" t="s">
        <v>132</v>
      </c>
      <c r="D365" s="24">
        <v>10</v>
      </c>
      <c r="E365" s="20">
        <v>0.4</v>
      </c>
      <c r="F365" s="20">
        <v>0.42</v>
      </c>
      <c r="G365" s="20">
        <f t="shared" si="53"/>
        <v>0.05418</v>
      </c>
      <c r="H365" s="24">
        <v>12.9</v>
      </c>
      <c r="I365" s="20">
        <f t="shared" si="54"/>
        <v>0.36582</v>
      </c>
      <c r="J365" s="72">
        <f t="shared" si="49"/>
        <v>0.3948</v>
      </c>
      <c r="K365" s="40">
        <v>0</v>
      </c>
      <c r="L365" s="40">
        <v>0</v>
      </c>
    </row>
    <row r="366" spans="1:12" ht="15">
      <c r="A366" s="10">
        <f t="shared" si="52"/>
        <v>274</v>
      </c>
      <c r="B366" s="10" t="s">
        <v>231</v>
      </c>
      <c r="C366" s="10" t="s">
        <v>232</v>
      </c>
      <c r="D366" s="24">
        <v>10</v>
      </c>
      <c r="E366" s="20">
        <v>0.25</v>
      </c>
      <c r="F366" s="20">
        <v>0.263</v>
      </c>
      <c r="G366" s="82" t="s">
        <v>290</v>
      </c>
      <c r="H366" s="24"/>
      <c r="I366" s="20"/>
      <c r="J366" s="72">
        <f t="shared" si="49"/>
        <v>0.23312</v>
      </c>
      <c r="K366" s="40">
        <v>0.015</v>
      </c>
      <c r="L366" s="40">
        <v>0.015</v>
      </c>
    </row>
    <row r="367" spans="1:12" ht="15">
      <c r="A367" s="10">
        <f t="shared" si="52"/>
        <v>275</v>
      </c>
      <c r="B367" s="10"/>
      <c r="C367" s="10" t="s">
        <v>233</v>
      </c>
      <c r="D367" s="24">
        <v>10</v>
      </c>
      <c r="E367" s="20">
        <v>0.4</v>
      </c>
      <c r="F367" s="20">
        <v>0.42</v>
      </c>
      <c r="G367" s="20">
        <f t="shared" si="53"/>
        <v>0.027719999999999998</v>
      </c>
      <c r="H367" s="24">
        <v>6.6</v>
      </c>
      <c r="I367" s="20">
        <f t="shared" si="54"/>
        <v>0.39227999999999996</v>
      </c>
      <c r="J367" s="72">
        <f t="shared" si="49"/>
        <v>0.3948</v>
      </c>
      <c r="K367" s="40">
        <v>0</v>
      </c>
      <c r="L367" s="40">
        <v>0</v>
      </c>
    </row>
    <row r="368" spans="1:12" ht="15">
      <c r="A368" s="10">
        <f t="shared" si="52"/>
        <v>276</v>
      </c>
      <c r="B368" s="10"/>
      <c r="C368" s="10" t="s">
        <v>41</v>
      </c>
      <c r="D368" s="24">
        <v>10</v>
      </c>
      <c r="E368" s="20">
        <v>0.25</v>
      </c>
      <c r="F368" s="20">
        <v>0.263</v>
      </c>
      <c r="G368" s="20">
        <f t="shared" si="53"/>
        <v>0.020514</v>
      </c>
      <c r="H368" s="24">
        <v>7.8</v>
      </c>
      <c r="I368" s="20">
        <f t="shared" si="54"/>
        <v>0.242486</v>
      </c>
      <c r="J368" s="72">
        <f t="shared" si="49"/>
        <v>0.24722</v>
      </c>
      <c r="K368" s="40">
        <v>0</v>
      </c>
      <c r="L368" s="40">
        <v>0</v>
      </c>
    </row>
    <row r="369" spans="1:12" ht="15">
      <c r="A369" s="10">
        <f t="shared" si="52"/>
        <v>277</v>
      </c>
      <c r="B369" s="10"/>
      <c r="C369" s="10" t="s">
        <v>234</v>
      </c>
      <c r="D369" s="24">
        <v>10</v>
      </c>
      <c r="E369" s="20">
        <v>0.63</v>
      </c>
      <c r="F369" s="20">
        <v>0.662</v>
      </c>
      <c r="G369" s="20">
        <f t="shared" si="53"/>
        <v>0.023170000000000003</v>
      </c>
      <c r="H369" s="25">
        <v>3.5</v>
      </c>
      <c r="I369" s="20">
        <f t="shared" si="54"/>
        <v>0.63883</v>
      </c>
      <c r="J369" s="72">
        <f t="shared" si="49"/>
        <v>0.6222799999999999</v>
      </c>
      <c r="K369" s="40">
        <v>0</v>
      </c>
      <c r="L369" s="40">
        <v>0</v>
      </c>
    </row>
    <row r="370" spans="1:12" ht="15">
      <c r="A370" s="10">
        <f t="shared" si="52"/>
        <v>278</v>
      </c>
      <c r="B370" s="10"/>
      <c r="C370" s="10" t="s">
        <v>204</v>
      </c>
      <c r="D370" s="24">
        <v>10</v>
      </c>
      <c r="E370" s="20">
        <v>0.16</v>
      </c>
      <c r="F370" s="20">
        <v>0.168</v>
      </c>
      <c r="G370" s="20">
        <f t="shared" si="53"/>
        <v>0.0036960000000000005</v>
      </c>
      <c r="H370" s="24">
        <v>2.2</v>
      </c>
      <c r="I370" s="20">
        <f t="shared" si="54"/>
        <v>0.164304</v>
      </c>
      <c r="J370" s="72">
        <f t="shared" si="49"/>
        <v>0.15792</v>
      </c>
      <c r="K370" s="40">
        <v>0</v>
      </c>
      <c r="L370" s="40">
        <v>0</v>
      </c>
    </row>
    <row r="371" spans="1:12" ht="15">
      <c r="A371" s="10">
        <f t="shared" si="52"/>
        <v>279</v>
      </c>
      <c r="B371" s="10"/>
      <c r="C371" s="10" t="s">
        <v>24</v>
      </c>
      <c r="D371" s="24">
        <v>10</v>
      </c>
      <c r="E371" s="20">
        <v>0.25</v>
      </c>
      <c r="F371" s="20">
        <v>0.263</v>
      </c>
      <c r="G371" s="20">
        <f t="shared" si="53"/>
        <v>0.021829</v>
      </c>
      <c r="H371" s="24">
        <v>8.3</v>
      </c>
      <c r="I371" s="20">
        <f t="shared" si="54"/>
        <v>0.24117100000000002</v>
      </c>
      <c r="J371" s="72">
        <f t="shared" si="49"/>
        <v>0.21902</v>
      </c>
      <c r="K371" s="40">
        <v>0.03</v>
      </c>
      <c r="L371" s="40">
        <v>0.03</v>
      </c>
    </row>
    <row r="372" spans="1:12" ht="15">
      <c r="A372" s="10">
        <f t="shared" si="52"/>
        <v>280</v>
      </c>
      <c r="B372" s="10"/>
      <c r="C372" s="10" t="s">
        <v>235</v>
      </c>
      <c r="D372" s="24">
        <v>10</v>
      </c>
      <c r="E372" s="20">
        <v>0.4</v>
      </c>
      <c r="F372" s="20">
        <v>0.42</v>
      </c>
      <c r="G372" s="20">
        <f t="shared" si="53"/>
        <v>0.07097999999999999</v>
      </c>
      <c r="H372" s="24">
        <v>16.9</v>
      </c>
      <c r="I372" s="20">
        <f t="shared" si="54"/>
        <v>0.34902</v>
      </c>
      <c r="J372" s="72">
        <f t="shared" si="49"/>
        <v>0.3666</v>
      </c>
      <c r="K372" s="40">
        <v>0.03</v>
      </c>
      <c r="L372" s="40">
        <v>0.03</v>
      </c>
    </row>
    <row r="373" spans="1:12" ht="15">
      <c r="A373" s="93">
        <v>281</v>
      </c>
      <c r="B373" s="107"/>
      <c r="C373" s="83" t="s">
        <v>236</v>
      </c>
      <c r="D373" s="85">
        <v>10</v>
      </c>
      <c r="E373" s="20">
        <v>0.25</v>
      </c>
      <c r="F373" s="20">
        <v>0.263</v>
      </c>
      <c r="G373" s="78" t="s">
        <v>315</v>
      </c>
      <c r="H373" s="24"/>
      <c r="I373" s="20"/>
      <c r="J373" s="72">
        <f t="shared" si="49"/>
        <v>0.24722</v>
      </c>
      <c r="K373" s="40">
        <v>0</v>
      </c>
      <c r="L373" s="40">
        <v>0</v>
      </c>
    </row>
    <row r="374" spans="1:12" ht="15">
      <c r="A374" s="94"/>
      <c r="B374" s="108"/>
      <c r="C374" s="84"/>
      <c r="D374" s="86"/>
      <c r="E374" s="16">
        <v>0.25</v>
      </c>
      <c r="F374" s="16">
        <v>0.263</v>
      </c>
      <c r="G374" s="16">
        <f>F374*H374/100</f>
        <v>0.065487</v>
      </c>
      <c r="H374" s="22">
        <v>24.9</v>
      </c>
      <c r="I374" s="16">
        <f>F374-G374</f>
        <v>0.197513</v>
      </c>
      <c r="J374" s="72">
        <f t="shared" si="49"/>
        <v>0.24722</v>
      </c>
      <c r="K374" s="40">
        <v>0</v>
      </c>
      <c r="L374" s="40">
        <v>0</v>
      </c>
    </row>
    <row r="375" spans="1:12" ht="15">
      <c r="A375" s="3">
        <v>282</v>
      </c>
      <c r="B375" s="14"/>
      <c r="C375" s="14" t="s">
        <v>237</v>
      </c>
      <c r="D375" s="23">
        <v>10</v>
      </c>
      <c r="E375" s="16">
        <v>0.25</v>
      </c>
      <c r="F375" s="16">
        <v>0.263</v>
      </c>
      <c r="G375" s="18">
        <f>F375*H375/100</f>
        <v>0.005786000000000001</v>
      </c>
      <c r="H375" s="23">
        <v>2.2</v>
      </c>
      <c r="I375" s="16">
        <f>F375-G375</f>
        <v>0.257214</v>
      </c>
      <c r="J375" s="72">
        <f t="shared" si="49"/>
        <v>0.24722</v>
      </c>
      <c r="K375" s="40">
        <v>0</v>
      </c>
      <c r="L375" s="40">
        <v>0</v>
      </c>
    </row>
    <row r="376" spans="1:12" ht="15">
      <c r="A376" s="60">
        <f>A375+1</f>
        <v>283</v>
      </c>
      <c r="B376" s="14"/>
      <c r="C376" s="14" t="s">
        <v>238</v>
      </c>
      <c r="D376" s="23">
        <v>10</v>
      </c>
      <c r="E376" s="18">
        <v>0.4</v>
      </c>
      <c r="F376" s="18">
        <v>0.42</v>
      </c>
      <c r="G376" s="31" t="s">
        <v>282</v>
      </c>
      <c r="H376" s="23"/>
      <c r="I376" s="16"/>
      <c r="J376" s="72">
        <f t="shared" si="49"/>
        <v>0.3948</v>
      </c>
      <c r="K376" s="40">
        <v>0</v>
      </c>
      <c r="L376" s="40">
        <v>0</v>
      </c>
    </row>
    <row r="377" spans="1:12" ht="15">
      <c r="A377" s="60">
        <f>A376+1</f>
        <v>284</v>
      </c>
      <c r="B377" s="1"/>
      <c r="C377" s="1" t="s">
        <v>239</v>
      </c>
      <c r="D377" s="22">
        <v>10</v>
      </c>
      <c r="E377" s="16">
        <v>0.1</v>
      </c>
      <c r="F377" s="16">
        <v>0.105</v>
      </c>
      <c r="G377" s="18">
        <f aca="true" t="shared" si="55" ref="G377:G382">F377*H377/100</f>
        <v>0.000735</v>
      </c>
      <c r="H377" s="23">
        <v>0.7</v>
      </c>
      <c r="I377" s="16">
        <f aca="true" t="shared" si="56" ref="I377:I382">F377-G377</f>
        <v>0.104265</v>
      </c>
      <c r="J377" s="72">
        <f t="shared" si="49"/>
        <v>0.0987</v>
      </c>
      <c r="K377" s="40">
        <v>0</v>
      </c>
      <c r="L377" s="40">
        <v>0</v>
      </c>
    </row>
    <row r="378" spans="1:12" ht="15">
      <c r="A378" s="60">
        <f>A377+1</f>
        <v>285</v>
      </c>
      <c r="B378" s="1"/>
      <c r="C378" s="10" t="s">
        <v>298</v>
      </c>
      <c r="D378" s="24">
        <v>10</v>
      </c>
      <c r="E378" s="20">
        <v>0.25</v>
      </c>
      <c r="F378" s="20">
        <v>0.263</v>
      </c>
      <c r="G378" s="18">
        <f t="shared" si="55"/>
        <v>0.054178000000000004</v>
      </c>
      <c r="H378" s="24">
        <v>20.6</v>
      </c>
      <c r="I378" s="16">
        <f t="shared" si="56"/>
        <v>0.208822</v>
      </c>
      <c r="J378" s="72">
        <f t="shared" si="49"/>
        <v>0.24722</v>
      </c>
      <c r="K378" s="40">
        <v>0</v>
      </c>
      <c r="L378" s="40">
        <v>0</v>
      </c>
    </row>
    <row r="379" spans="1:12" ht="15">
      <c r="A379" s="60">
        <f>A378+1</f>
        <v>286</v>
      </c>
      <c r="B379" s="1"/>
      <c r="C379" s="1" t="s">
        <v>240</v>
      </c>
      <c r="D379" s="22">
        <v>10</v>
      </c>
      <c r="E379" s="16">
        <v>0.4</v>
      </c>
      <c r="F379" s="16">
        <v>0.42</v>
      </c>
      <c r="G379" s="16">
        <f t="shared" si="55"/>
        <v>0.047880000000000006</v>
      </c>
      <c r="H379" s="22">
        <v>11.4</v>
      </c>
      <c r="I379" s="16">
        <f t="shared" si="56"/>
        <v>0.37212</v>
      </c>
      <c r="J379" s="72">
        <f t="shared" si="49"/>
        <v>0.3806999999999999</v>
      </c>
      <c r="K379" s="40">
        <v>0.015</v>
      </c>
      <c r="L379" s="40">
        <v>0.015</v>
      </c>
    </row>
    <row r="380" spans="1:12" ht="15">
      <c r="A380" s="60">
        <f>A379+1</f>
        <v>287</v>
      </c>
      <c r="B380" s="1"/>
      <c r="C380" s="1" t="s">
        <v>104</v>
      </c>
      <c r="D380" s="22">
        <v>10</v>
      </c>
      <c r="E380" s="16">
        <v>0.25</v>
      </c>
      <c r="F380" s="16">
        <v>0.263</v>
      </c>
      <c r="G380" s="16">
        <f t="shared" si="55"/>
        <v>0.037083</v>
      </c>
      <c r="H380" s="22">
        <v>14.1</v>
      </c>
      <c r="I380" s="16">
        <f t="shared" si="56"/>
        <v>0.225917</v>
      </c>
      <c r="J380" s="72">
        <f t="shared" si="49"/>
        <v>0.24722</v>
      </c>
      <c r="K380" s="40">
        <v>0</v>
      </c>
      <c r="L380" s="40">
        <v>0</v>
      </c>
    </row>
    <row r="381" spans="1:12" ht="15">
      <c r="A381" s="93">
        <v>288</v>
      </c>
      <c r="B381" s="97"/>
      <c r="C381" s="83" t="s">
        <v>242</v>
      </c>
      <c r="D381" s="85">
        <v>10</v>
      </c>
      <c r="E381" s="16">
        <v>0.4</v>
      </c>
      <c r="F381" s="16">
        <v>0.42</v>
      </c>
      <c r="G381" s="68" t="s">
        <v>315</v>
      </c>
      <c r="H381" s="22"/>
      <c r="I381" s="16"/>
      <c r="J381" s="72">
        <f t="shared" si="49"/>
        <v>0.3948</v>
      </c>
      <c r="K381" s="40">
        <v>0</v>
      </c>
      <c r="L381" s="40">
        <v>0</v>
      </c>
    </row>
    <row r="382" spans="1:12" ht="15">
      <c r="A382" s="94"/>
      <c r="B382" s="98"/>
      <c r="C382" s="84"/>
      <c r="D382" s="86"/>
      <c r="E382" s="20">
        <v>0.4</v>
      </c>
      <c r="F382" s="20">
        <v>0.42</v>
      </c>
      <c r="G382" s="19">
        <f t="shared" si="55"/>
        <v>0.26123999999999997</v>
      </c>
      <c r="H382" s="25">
        <v>62.2</v>
      </c>
      <c r="I382" s="20">
        <f t="shared" si="56"/>
        <v>0.15876</v>
      </c>
      <c r="J382" s="72">
        <f t="shared" si="49"/>
        <v>0.3948</v>
      </c>
      <c r="K382" s="40">
        <v>0</v>
      </c>
      <c r="L382" s="40">
        <v>0</v>
      </c>
    </row>
    <row r="383" spans="1:12" ht="15">
      <c r="A383" s="10">
        <v>289</v>
      </c>
      <c r="B383" s="10" t="s">
        <v>241</v>
      </c>
      <c r="C383" s="10" t="s">
        <v>243</v>
      </c>
      <c r="D383" s="24">
        <v>10</v>
      </c>
      <c r="E383" s="20">
        <v>0.63</v>
      </c>
      <c r="F383" s="20">
        <v>0.662</v>
      </c>
      <c r="G383" s="82" t="s">
        <v>290</v>
      </c>
      <c r="H383" s="24"/>
      <c r="I383" s="20"/>
      <c r="J383" s="72">
        <f t="shared" si="49"/>
        <v>0.6222799999999999</v>
      </c>
      <c r="K383" s="40">
        <v>0</v>
      </c>
      <c r="L383" s="40">
        <v>0</v>
      </c>
    </row>
    <row r="384" spans="1:12" ht="15">
      <c r="A384" s="64">
        <v>290</v>
      </c>
      <c r="B384" s="10"/>
      <c r="C384" s="10" t="s">
        <v>244</v>
      </c>
      <c r="D384" s="24">
        <v>10</v>
      </c>
      <c r="E384" s="20">
        <v>0.4</v>
      </c>
      <c r="F384" s="20">
        <v>0.42</v>
      </c>
      <c r="G384" s="20">
        <f aca="true" t="shared" si="57" ref="G384:G394">F384*H384/100</f>
        <v>0.1974</v>
      </c>
      <c r="H384" s="24">
        <v>47</v>
      </c>
      <c r="I384" s="20">
        <f aca="true" t="shared" si="58" ref="I384:I408">F384-G384</f>
        <v>0.2226</v>
      </c>
      <c r="J384" s="72">
        <f t="shared" si="49"/>
        <v>0.3948</v>
      </c>
      <c r="K384" s="40">
        <v>0</v>
      </c>
      <c r="L384" s="40">
        <v>0</v>
      </c>
    </row>
    <row r="385" spans="1:12" ht="15">
      <c r="A385" s="10">
        <v>291</v>
      </c>
      <c r="B385" s="10"/>
      <c r="C385" s="10" t="s">
        <v>245</v>
      </c>
      <c r="D385" s="24">
        <v>10</v>
      </c>
      <c r="E385" s="20">
        <v>0.25</v>
      </c>
      <c r="F385" s="20">
        <v>0.263</v>
      </c>
      <c r="G385" s="82" t="s">
        <v>290</v>
      </c>
      <c r="H385" s="24"/>
      <c r="I385" s="20"/>
      <c r="J385" s="72">
        <f t="shared" si="49"/>
        <v>0.24722</v>
      </c>
      <c r="K385" s="40">
        <v>0</v>
      </c>
      <c r="L385" s="40">
        <v>0</v>
      </c>
    </row>
    <row r="386" spans="1:12" ht="15">
      <c r="A386" s="93">
        <v>292</v>
      </c>
      <c r="B386" s="107"/>
      <c r="C386" s="83" t="s">
        <v>246</v>
      </c>
      <c r="D386" s="85">
        <v>10</v>
      </c>
      <c r="E386" s="20">
        <v>0.4</v>
      </c>
      <c r="F386" s="20">
        <v>0.42</v>
      </c>
      <c r="G386" s="82" t="s">
        <v>290</v>
      </c>
      <c r="H386" s="24"/>
      <c r="I386" s="20"/>
      <c r="J386" s="72">
        <f t="shared" si="49"/>
        <v>0.3948</v>
      </c>
      <c r="K386" s="40">
        <v>0</v>
      </c>
      <c r="L386" s="40">
        <v>0</v>
      </c>
    </row>
    <row r="387" spans="1:12" ht="15">
      <c r="A387" s="94"/>
      <c r="B387" s="108"/>
      <c r="C387" s="84"/>
      <c r="D387" s="86"/>
      <c r="E387" s="21">
        <v>0.4</v>
      </c>
      <c r="F387" s="20">
        <v>0.42</v>
      </c>
      <c r="G387" s="20">
        <f t="shared" si="57"/>
        <v>0.1281</v>
      </c>
      <c r="H387" s="24">
        <v>30.5</v>
      </c>
      <c r="I387" s="20">
        <f t="shared" si="58"/>
        <v>0.2919</v>
      </c>
      <c r="J387" s="72">
        <f t="shared" si="49"/>
        <v>0.3948</v>
      </c>
      <c r="K387" s="40">
        <v>0</v>
      </c>
      <c r="L387" s="40">
        <v>0</v>
      </c>
    </row>
    <row r="388" spans="1:12" ht="15">
      <c r="A388" s="10">
        <v>293</v>
      </c>
      <c r="B388" s="10"/>
      <c r="C388" s="10" t="s">
        <v>247</v>
      </c>
      <c r="D388" s="24">
        <v>10</v>
      </c>
      <c r="E388" s="20">
        <v>0.1</v>
      </c>
      <c r="F388" s="20">
        <v>0.105</v>
      </c>
      <c r="G388" s="20">
        <f t="shared" si="57"/>
        <v>0.02352</v>
      </c>
      <c r="H388" s="24">
        <v>22.4</v>
      </c>
      <c r="I388" s="20">
        <f t="shared" si="58"/>
        <v>0.08148</v>
      </c>
      <c r="J388" s="72">
        <f t="shared" si="49"/>
        <v>0.0987</v>
      </c>
      <c r="K388" s="80">
        <v>0</v>
      </c>
      <c r="L388" s="80">
        <v>0</v>
      </c>
    </row>
    <row r="389" spans="1:12" ht="15">
      <c r="A389" s="10">
        <v>294</v>
      </c>
      <c r="B389" s="10"/>
      <c r="C389" s="10" t="s">
        <v>248</v>
      </c>
      <c r="D389" s="24">
        <v>10</v>
      </c>
      <c r="E389" s="20">
        <v>0.25</v>
      </c>
      <c r="F389" s="20">
        <v>0.263</v>
      </c>
      <c r="G389" s="20">
        <f t="shared" si="57"/>
        <v>0.05891199999999999</v>
      </c>
      <c r="H389" s="24">
        <v>22.4</v>
      </c>
      <c r="I389" s="20">
        <f t="shared" si="58"/>
        <v>0.20408800000000002</v>
      </c>
      <c r="J389" s="72">
        <f t="shared" si="49"/>
        <v>0.24722</v>
      </c>
      <c r="K389" s="80">
        <v>0</v>
      </c>
      <c r="L389" s="80">
        <v>0</v>
      </c>
    </row>
    <row r="390" spans="1:12" ht="15">
      <c r="A390" s="93">
        <v>295</v>
      </c>
      <c r="B390" s="107"/>
      <c r="C390" s="125" t="s">
        <v>242</v>
      </c>
      <c r="D390" s="24">
        <v>10</v>
      </c>
      <c r="E390" s="20">
        <v>0.4</v>
      </c>
      <c r="F390" s="20">
        <v>0.42</v>
      </c>
      <c r="G390" s="68" t="s">
        <v>315</v>
      </c>
      <c r="H390" s="22"/>
      <c r="I390" s="16"/>
      <c r="J390" s="72">
        <f t="shared" si="49"/>
        <v>0.3948</v>
      </c>
      <c r="K390" s="80">
        <v>0</v>
      </c>
      <c r="L390" s="80">
        <v>0</v>
      </c>
    </row>
    <row r="391" spans="1:12" ht="15">
      <c r="A391" s="94"/>
      <c r="B391" s="108"/>
      <c r="C391" s="126"/>
      <c r="D391" s="24">
        <v>10</v>
      </c>
      <c r="E391" s="20">
        <v>0.4</v>
      </c>
      <c r="F391" s="20">
        <v>0.42</v>
      </c>
      <c r="G391" s="20">
        <f t="shared" si="57"/>
        <v>0.26123999999999997</v>
      </c>
      <c r="H391" s="24">
        <v>62.2</v>
      </c>
      <c r="I391" s="20">
        <f t="shared" si="58"/>
        <v>0.15876</v>
      </c>
      <c r="J391" s="72">
        <f t="shared" si="49"/>
        <v>0.3948</v>
      </c>
      <c r="K391" s="80">
        <v>0</v>
      </c>
      <c r="L391" s="80">
        <v>0</v>
      </c>
    </row>
    <row r="392" spans="1:12" ht="15">
      <c r="A392" s="10">
        <v>296</v>
      </c>
      <c r="B392" s="10"/>
      <c r="C392" s="10" t="s">
        <v>181</v>
      </c>
      <c r="D392" s="24">
        <v>10</v>
      </c>
      <c r="E392" s="20">
        <v>0.1</v>
      </c>
      <c r="F392" s="20">
        <v>0.105</v>
      </c>
      <c r="G392" s="20">
        <f t="shared" si="57"/>
        <v>0.011445</v>
      </c>
      <c r="H392" s="24">
        <v>10.9</v>
      </c>
      <c r="I392" s="20">
        <f t="shared" si="58"/>
        <v>0.093555</v>
      </c>
      <c r="J392" s="72">
        <f t="shared" si="49"/>
        <v>0.0846</v>
      </c>
      <c r="K392" s="80">
        <v>0.015</v>
      </c>
      <c r="L392" s="80">
        <v>0.015</v>
      </c>
    </row>
    <row r="393" spans="1:12" ht="15">
      <c r="A393" s="10">
        <f>A392+1</f>
        <v>297</v>
      </c>
      <c r="B393" s="10" t="s">
        <v>249</v>
      </c>
      <c r="C393" s="10" t="s">
        <v>250</v>
      </c>
      <c r="D393" s="24">
        <v>10</v>
      </c>
      <c r="E393" s="20">
        <v>0.25</v>
      </c>
      <c r="F393" s="20">
        <v>0.263</v>
      </c>
      <c r="G393" s="20">
        <f t="shared" si="57"/>
        <v>0.03629400000000001</v>
      </c>
      <c r="H393" s="24">
        <v>13.8</v>
      </c>
      <c r="I393" s="20">
        <f t="shared" si="58"/>
        <v>0.22670600000000002</v>
      </c>
      <c r="J393" s="72">
        <f t="shared" si="49"/>
        <v>0.24722</v>
      </c>
      <c r="K393" s="80">
        <v>0</v>
      </c>
      <c r="L393" s="80">
        <v>0</v>
      </c>
    </row>
    <row r="394" spans="1:12" ht="15">
      <c r="A394" s="10">
        <f aca="true" t="shared" si="59" ref="A394:A400">A393+1</f>
        <v>298</v>
      </c>
      <c r="B394" s="36"/>
      <c r="C394" s="36" t="s">
        <v>251</v>
      </c>
      <c r="D394" s="25">
        <v>10</v>
      </c>
      <c r="E394" s="21">
        <v>0.4</v>
      </c>
      <c r="F394" s="21">
        <v>0.42</v>
      </c>
      <c r="G394" s="20">
        <f t="shared" si="57"/>
        <v>0.04578</v>
      </c>
      <c r="H394" s="24">
        <v>10.9</v>
      </c>
      <c r="I394" s="20">
        <f t="shared" si="58"/>
        <v>0.37422</v>
      </c>
      <c r="J394" s="72">
        <f t="shared" si="49"/>
        <v>0.3948</v>
      </c>
      <c r="K394" s="80">
        <v>0</v>
      </c>
      <c r="L394" s="80">
        <v>0</v>
      </c>
    </row>
    <row r="395" spans="1:12" ht="15">
      <c r="A395" s="10">
        <f t="shared" si="59"/>
        <v>299</v>
      </c>
      <c r="B395" s="36"/>
      <c r="C395" s="36" t="s">
        <v>252</v>
      </c>
      <c r="D395" s="25">
        <v>10</v>
      </c>
      <c r="E395" s="21">
        <v>0</v>
      </c>
      <c r="F395" s="21">
        <v>0</v>
      </c>
      <c r="G395" s="20">
        <f aca="true" t="shared" si="60" ref="G395:G408">F395*H395/100</f>
        <v>0</v>
      </c>
      <c r="H395" s="24">
        <v>4</v>
      </c>
      <c r="I395" s="20">
        <f t="shared" si="58"/>
        <v>0</v>
      </c>
      <c r="J395" s="72">
        <f aca="true" t="shared" si="61" ref="J395:J412">(F395-K395)*0.94</f>
        <v>0</v>
      </c>
      <c r="K395" s="80">
        <v>0</v>
      </c>
      <c r="L395" s="80">
        <v>0</v>
      </c>
    </row>
    <row r="396" spans="1:12" ht="15">
      <c r="A396" s="10">
        <f t="shared" si="59"/>
        <v>300</v>
      </c>
      <c r="B396" s="10"/>
      <c r="C396" s="10" t="s">
        <v>31</v>
      </c>
      <c r="D396" s="24">
        <v>10</v>
      </c>
      <c r="E396" s="20">
        <v>0.25</v>
      </c>
      <c r="F396" s="20">
        <v>0.263</v>
      </c>
      <c r="G396" s="20">
        <f t="shared" si="60"/>
        <v>0.010783000000000001</v>
      </c>
      <c r="H396" s="24">
        <v>4.1</v>
      </c>
      <c r="I396" s="20">
        <f t="shared" si="58"/>
        <v>0.252217</v>
      </c>
      <c r="J396" s="72">
        <f t="shared" si="61"/>
        <v>0.24722</v>
      </c>
      <c r="K396" s="80">
        <v>0</v>
      </c>
      <c r="L396" s="80">
        <v>0</v>
      </c>
    </row>
    <row r="397" spans="1:12" ht="15">
      <c r="A397" s="10">
        <f t="shared" si="59"/>
        <v>301</v>
      </c>
      <c r="B397" s="10"/>
      <c r="C397" s="10" t="s">
        <v>55</v>
      </c>
      <c r="D397" s="24">
        <v>10</v>
      </c>
      <c r="E397" s="20">
        <v>0.25</v>
      </c>
      <c r="F397" s="20">
        <v>0.263</v>
      </c>
      <c r="G397" s="20">
        <f t="shared" si="60"/>
        <v>0.022355</v>
      </c>
      <c r="H397" s="24">
        <v>8.5</v>
      </c>
      <c r="I397" s="20">
        <f t="shared" si="58"/>
        <v>0.240645</v>
      </c>
      <c r="J397" s="72">
        <f t="shared" si="61"/>
        <v>0.24722</v>
      </c>
      <c r="K397" s="80">
        <v>0</v>
      </c>
      <c r="L397" s="80">
        <v>0</v>
      </c>
    </row>
    <row r="398" spans="1:12" ht="15">
      <c r="A398" s="10">
        <f t="shared" si="59"/>
        <v>302</v>
      </c>
      <c r="B398" s="10"/>
      <c r="C398" s="10" t="s">
        <v>253</v>
      </c>
      <c r="D398" s="24">
        <v>10</v>
      </c>
      <c r="E398" s="20">
        <v>0.063</v>
      </c>
      <c r="F398" s="20">
        <v>0.066</v>
      </c>
      <c r="G398" s="20">
        <f t="shared" si="60"/>
        <v>0.00264</v>
      </c>
      <c r="H398" s="25">
        <v>4</v>
      </c>
      <c r="I398" s="20">
        <f t="shared" si="58"/>
        <v>0.06336</v>
      </c>
      <c r="J398" s="72">
        <f t="shared" si="61"/>
        <v>0.06204</v>
      </c>
      <c r="K398" s="80">
        <v>0</v>
      </c>
      <c r="L398" s="80">
        <v>0</v>
      </c>
    </row>
    <row r="399" spans="1:12" ht="15">
      <c r="A399" s="10">
        <f t="shared" si="59"/>
        <v>303</v>
      </c>
      <c r="B399" s="10"/>
      <c r="C399" s="10" t="s">
        <v>254</v>
      </c>
      <c r="D399" s="24">
        <v>10</v>
      </c>
      <c r="E399" s="20">
        <v>0.25</v>
      </c>
      <c r="F399" s="20">
        <v>0.263</v>
      </c>
      <c r="G399" s="20">
        <f t="shared" si="60"/>
        <v>0.057071000000000004</v>
      </c>
      <c r="H399" s="24">
        <v>21.7</v>
      </c>
      <c r="I399" s="20">
        <f t="shared" si="58"/>
        <v>0.205929</v>
      </c>
      <c r="J399" s="72">
        <f t="shared" si="61"/>
        <v>0.21431999999999998</v>
      </c>
      <c r="K399" s="80">
        <v>0.035</v>
      </c>
      <c r="L399" s="80">
        <v>0.035</v>
      </c>
    </row>
    <row r="400" spans="1:12" ht="15">
      <c r="A400" s="10">
        <f t="shared" si="59"/>
        <v>304</v>
      </c>
      <c r="B400" s="43"/>
      <c r="C400" s="10" t="s">
        <v>289</v>
      </c>
      <c r="D400" s="24">
        <v>10</v>
      </c>
      <c r="E400" s="20">
        <v>0.25</v>
      </c>
      <c r="F400" s="20">
        <v>0.263</v>
      </c>
      <c r="G400" s="20">
        <f t="shared" si="60"/>
        <v>0.008153</v>
      </c>
      <c r="H400" s="24">
        <v>3.1</v>
      </c>
      <c r="I400" s="20">
        <f t="shared" si="58"/>
        <v>0.254847</v>
      </c>
      <c r="J400" s="72">
        <f t="shared" si="61"/>
        <v>0.24722</v>
      </c>
      <c r="K400" s="80">
        <v>0</v>
      </c>
      <c r="L400" s="80">
        <v>0</v>
      </c>
    </row>
    <row r="401" spans="1:12" ht="15">
      <c r="A401" s="95">
        <v>305</v>
      </c>
      <c r="B401" s="83" t="s">
        <v>259</v>
      </c>
      <c r="C401" s="83" t="s">
        <v>255</v>
      </c>
      <c r="D401" s="85">
        <v>10</v>
      </c>
      <c r="E401" s="20">
        <v>0.63</v>
      </c>
      <c r="F401" s="20">
        <v>0.662</v>
      </c>
      <c r="G401" s="20">
        <f t="shared" si="60"/>
        <v>0.15226</v>
      </c>
      <c r="H401" s="24">
        <v>23</v>
      </c>
      <c r="I401" s="20">
        <f t="shared" si="58"/>
        <v>0.5097400000000001</v>
      </c>
      <c r="J401" s="72">
        <f t="shared" si="61"/>
        <v>0.5799799999999999</v>
      </c>
      <c r="K401" s="40">
        <v>0.045</v>
      </c>
      <c r="L401" s="40">
        <v>0.045</v>
      </c>
    </row>
    <row r="402" spans="1:12" ht="15">
      <c r="A402" s="96"/>
      <c r="B402" s="84"/>
      <c r="C402" s="84"/>
      <c r="D402" s="86"/>
      <c r="E402" s="20">
        <v>0.63</v>
      </c>
      <c r="F402" s="20">
        <v>0.662</v>
      </c>
      <c r="G402" s="20">
        <f t="shared" si="60"/>
        <v>0.247588</v>
      </c>
      <c r="H402" s="25">
        <v>37.4</v>
      </c>
      <c r="I402" s="20">
        <f t="shared" si="58"/>
        <v>0.414412</v>
      </c>
      <c r="J402" s="72">
        <f t="shared" si="61"/>
        <v>0.6222799999999999</v>
      </c>
      <c r="K402" s="40">
        <v>0</v>
      </c>
      <c r="L402" s="40">
        <v>0</v>
      </c>
    </row>
    <row r="403" spans="1:12" ht="15">
      <c r="A403" s="10">
        <v>306</v>
      </c>
      <c r="B403" s="10"/>
      <c r="C403" s="10" t="s">
        <v>256</v>
      </c>
      <c r="D403" s="24">
        <v>10</v>
      </c>
      <c r="E403" s="20">
        <v>0.25</v>
      </c>
      <c r="F403" s="20">
        <v>0.263</v>
      </c>
      <c r="G403" s="20">
        <f t="shared" si="60"/>
        <v>0.16043</v>
      </c>
      <c r="H403" s="24">
        <v>61</v>
      </c>
      <c r="I403" s="20">
        <f t="shared" si="58"/>
        <v>0.10257000000000002</v>
      </c>
      <c r="J403" s="72">
        <f t="shared" si="61"/>
        <v>0.23312</v>
      </c>
      <c r="K403" s="40">
        <v>0.015</v>
      </c>
      <c r="L403" s="40">
        <v>0.015</v>
      </c>
    </row>
    <row r="404" spans="1:12" ht="15">
      <c r="A404" s="10">
        <f>A403+1</f>
        <v>307</v>
      </c>
      <c r="B404" s="10"/>
      <c r="C404" s="10" t="s">
        <v>155</v>
      </c>
      <c r="D404" s="24">
        <v>10</v>
      </c>
      <c r="E404" s="20">
        <v>0.25</v>
      </c>
      <c r="F404" s="20">
        <v>0.263</v>
      </c>
      <c r="G404" s="20">
        <f t="shared" si="60"/>
        <v>0.026826</v>
      </c>
      <c r="H404" s="24">
        <v>10.2</v>
      </c>
      <c r="I404" s="20">
        <f t="shared" si="58"/>
        <v>0.23617400000000002</v>
      </c>
      <c r="J404" s="72">
        <f t="shared" si="61"/>
        <v>0.24722</v>
      </c>
      <c r="K404" s="40">
        <v>0</v>
      </c>
      <c r="L404" s="40">
        <v>0</v>
      </c>
    </row>
    <row r="405" spans="1:12" ht="15">
      <c r="A405" s="10">
        <f>A404+1</f>
        <v>308</v>
      </c>
      <c r="B405" s="10"/>
      <c r="C405" s="36" t="s">
        <v>257</v>
      </c>
      <c r="D405" s="25">
        <v>10</v>
      </c>
      <c r="E405" s="21">
        <v>0.4</v>
      </c>
      <c r="F405" s="21">
        <f>E405*1.05</f>
        <v>0.42000000000000004</v>
      </c>
      <c r="G405" s="21">
        <f t="shared" si="60"/>
        <v>0</v>
      </c>
      <c r="H405" s="25">
        <v>0</v>
      </c>
      <c r="I405" s="20">
        <f t="shared" si="58"/>
        <v>0.42000000000000004</v>
      </c>
      <c r="J405" s="72">
        <f t="shared" si="61"/>
        <v>0.39480000000000004</v>
      </c>
      <c r="K405" s="40">
        <v>0</v>
      </c>
      <c r="L405" s="40">
        <v>0</v>
      </c>
    </row>
    <row r="406" spans="1:12" ht="15">
      <c r="A406" s="10">
        <f>A405+1</f>
        <v>309</v>
      </c>
      <c r="B406" s="10"/>
      <c r="C406" s="10" t="s">
        <v>258</v>
      </c>
      <c r="D406" s="24">
        <v>10</v>
      </c>
      <c r="E406" s="20">
        <v>0.4</v>
      </c>
      <c r="F406" s="20">
        <v>0.42</v>
      </c>
      <c r="G406" s="20">
        <f t="shared" si="60"/>
        <v>0.04956000000000001</v>
      </c>
      <c r="H406" s="24">
        <v>11.8</v>
      </c>
      <c r="I406" s="20">
        <f t="shared" si="58"/>
        <v>0.37044</v>
      </c>
      <c r="J406" s="72">
        <f t="shared" si="61"/>
        <v>0.3948</v>
      </c>
      <c r="K406" s="40">
        <v>0</v>
      </c>
      <c r="L406" s="40">
        <v>0</v>
      </c>
    </row>
    <row r="407" spans="1:12" ht="15">
      <c r="A407" s="10">
        <f>A406+1</f>
        <v>310</v>
      </c>
      <c r="B407" s="10"/>
      <c r="C407" s="10" t="s">
        <v>38</v>
      </c>
      <c r="D407" s="24">
        <v>10</v>
      </c>
      <c r="E407" s="20">
        <v>0.4</v>
      </c>
      <c r="F407" s="20">
        <f>E407*1.5</f>
        <v>0.6000000000000001</v>
      </c>
      <c r="G407" s="20">
        <f t="shared" si="60"/>
        <v>0.16620000000000001</v>
      </c>
      <c r="H407" s="24">
        <v>27.7</v>
      </c>
      <c r="I407" s="20">
        <f t="shared" si="58"/>
        <v>0.4338000000000001</v>
      </c>
      <c r="J407" s="72">
        <f t="shared" si="61"/>
        <v>0.5640000000000001</v>
      </c>
      <c r="K407" s="40">
        <v>0</v>
      </c>
      <c r="L407" s="40">
        <v>0</v>
      </c>
    </row>
    <row r="408" spans="1:12" ht="15">
      <c r="A408" s="10">
        <f>A407+1</f>
        <v>311</v>
      </c>
      <c r="B408" s="57" t="s">
        <v>313</v>
      </c>
      <c r="C408" s="57" t="s">
        <v>201</v>
      </c>
      <c r="D408" s="59">
        <v>10</v>
      </c>
      <c r="E408" s="20">
        <v>0.4</v>
      </c>
      <c r="F408" s="20">
        <v>0.42</v>
      </c>
      <c r="G408" s="20">
        <f t="shared" si="60"/>
        <v>0.0546</v>
      </c>
      <c r="H408" s="24">
        <v>13</v>
      </c>
      <c r="I408" s="20">
        <f t="shared" si="58"/>
        <v>0.3654</v>
      </c>
      <c r="J408" s="72">
        <f t="shared" si="61"/>
        <v>0.3948</v>
      </c>
      <c r="K408" s="79">
        <v>0</v>
      </c>
      <c r="L408" s="79">
        <v>0</v>
      </c>
    </row>
    <row r="409" spans="1:12" ht="15">
      <c r="A409" s="101">
        <v>312</v>
      </c>
      <c r="B409" s="83" t="s">
        <v>318</v>
      </c>
      <c r="C409" s="83" t="s">
        <v>319</v>
      </c>
      <c r="D409" s="85">
        <v>6</v>
      </c>
      <c r="E409" s="20">
        <v>0.25</v>
      </c>
      <c r="F409" s="20">
        <v>0.263</v>
      </c>
      <c r="G409" s="68" t="s">
        <v>290</v>
      </c>
      <c r="H409" s="24"/>
      <c r="I409" s="20"/>
      <c r="J409" s="72">
        <f t="shared" si="61"/>
        <v>0.24722</v>
      </c>
      <c r="K409" s="40">
        <v>0</v>
      </c>
      <c r="L409" s="40">
        <v>0</v>
      </c>
    </row>
    <row r="410" spans="1:12" ht="15">
      <c r="A410" s="102"/>
      <c r="B410" s="84"/>
      <c r="C410" s="84"/>
      <c r="D410" s="86"/>
      <c r="E410" s="20">
        <v>0.25</v>
      </c>
      <c r="F410" s="20">
        <v>0.263</v>
      </c>
      <c r="G410" s="68" t="s">
        <v>290</v>
      </c>
      <c r="H410" s="24"/>
      <c r="I410" s="20"/>
      <c r="J410" s="72">
        <f t="shared" si="61"/>
        <v>0.24722</v>
      </c>
      <c r="K410" s="40">
        <v>0</v>
      </c>
      <c r="L410" s="40">
        <v>0</v>
      </c>
    </row>
    <row r="411" spans="1:12" ht="15">
      <c r="A411" s="95">
        <v>313</v>
      </c>
      <c r="B411" s="83" t="s">
        <v>306</v>
      </c>
      <c r="C411" s="83" t="s">
        <v>305</v>
      </c>
      <c r="D411" s="85">
        <v>6</v>
      </c>
      <c r="E411" s="20">
        <v>0.32</v>
      </c>
      <c r="F411" s="20">
        <v>0.336</v>
      </c>
      <c r="G411" s="20">
        <f>F411*H411/100</f>
        <v>0.061152</v>
      </c>
      <c r="H411" s="24">
        <v>18.2</v>
      </c>
      <c r="I411" s="20">
        <f>F411-G411</f>
        <v>0.27484800000000004</v>
      </c>
      <c r="J411" s="72">
        <f t="shared" si="61"/>
        <v>0.31584</v>
      </c>
      <c r="K411" s="40">
        <v>0</v>
      </c>
      <c r="L411" s="40">
        <v>0</v>
      </c>
    </row>
    <row r="412" spans="1:12" ht="15">
      <c r="A412" s="96"/>
      <c r="B412" s="84"/>
      <c r="C412" s="84"/>
      <c r="D412" s="86"/>
      <c r="E412" s="20">
        <v>0.32</v>
      </c>
      <c r="F412" s="20">
        <v>0.336</v>
      </c>
      <c r="G412" s="20">
        <f>F412*H412/100</f>
        <v>0.155568</v>
      </c>
      <c r="H412" s="25">
        <v>46.3</v>
      </c>
      <c r="I412" s="20">
        <f>F412-G412</f>
        <v>0.180432</v>
      </c>
      <c r="J412" s="72">
        <f t="shared" si="61"/>
        <v>0.31584</v>
      </c>
      <c r="K412" s="40">
        <v>0</v>
      </c>
      <c r="L412" s="40">
        <v>0</v>
      </c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ht="15">
      <c r="B418" s="12"/>
    </row>
    <row r="696" ht="15">
      <c r="K696" s="12"/>
    </row>
  </sheetData>
  <sheetProtection/>
  <autoFilter ref="C1:C696"/>
  <mergeCells count="373">
    <mergeCell ref="D169:D170"/>
    <mergeCell ref="B347:B348"/>
    <mergeCell ref="C347:C348"/>
    <mergeCell ref="A347:A348"/>
    <mergeCell ref="A169:A170"/>
    <mergeCell ref="B169:B170"/>
    <mergeCell ref="C169:C170"/>
    <mergeCell ref="A291:A292"/>
    <mergeCell ref="A237:A238"/>
    <mergeCell ref="A239:A240"/>
    <mergeCell ref="A409:A410"/>
    <mergeCell ref="B295:B296"/>
    <mergeCell ref="A262:A263"/>
    <mergeCell ref="A264:A265"/>
    <mergeCell ref="A46:A47"/>
    <mergeCell ref="A381:A382"/>
    <mergeCell ref="A343:A344"/>
    <mergeCell ref="A373:A374"/>
    <mergeCell ref="A287:A288"/>
    <mergeCell ref="A289:A290"/>
    <mergeCell ref="A411:A412"/>
    <mergeCell ref="A401:A402"/>
    <mergeCell ref="A390:A391"/>
    <mergeCell ref="A285:A286"/>
    <mergeCell ref="A280:A281"/>
    <mergeCell ref="A386:A387"/>
    <mergeCell ref="A293:A294"/>
    <mergeCell ref="A295:A296"/>
    <mergeCell ref="A298:A299"/>
    <mergeCell ref="A307:A308"/>
    <mergeCell ref="A242:A243"/>
    <mergeCell ref="A247:A248"/>
    <mergeCell ref="A251:A252"/>
    <mergeCell ref="A260:A261"/>
    <mergeCell ref="A278:A279"/>
    <mergeCell ref="A267:A268"/>
    <mergeCell ref="A276:A277"/>
    <mergeCell ref="A181:A182"/>
    <mergeCell ref="A183:A184"/>
    <mergeCell ref="A190:A191"/>
    <mergeCell ref="A215:A216"/>
    <mergeCell ref="A138:A139"/>
    <mergeCell ref="A142:A143"/>
    <mergeCell ref="A173:A174"/>
    <mergeCell ref="A171:A172"/>
    <mergeCell ref="A186:A187"/>
    <mergeCell ref="A175:A176"/>
    <mergeCell ref="A179:A180"/>
    <mergeCell ref="B15:B16"/>
    <mergeCell ref="A15:A16"/>
    <mergeCell ref="A147:A148"/>
    <mergeCell ref="A159:A160"/>
    <mergeCell ref="A161:A162"/>
    <mergeCell ref="B159:B160"/>
    <mergeCell ref="B61:B62"/>
    <mergeCell ref="B63:B64"/>
    <mergeCell ref="A72:A73"/>
    <mergeCell ref="B188:B189"/>
    <mergeCell ref="A128:A129"/>
    <mergeCell ref="A114:A115"/>
    <mergeCell ref="A116:A117"/>
    <mergeCell ref="A120:A121"/>
    <mergeCell ref="A122:A123"/>
    <mergeCell ref="A124:A125"/>
    <mergeCell ref="A126:A127"/>
    <mergeCell ref="A188:A189"/>
    <mergeCell ref="A177:A178"/>
    <mergeCell ref="D164:D165"/>
    <mergeCell ref="C161:C162"/>
    <mergeCell ref="A164:A165"/>
    <mergeCell ref="C278:C279"/>
    <mergeCell ref="B186:B187"/>
    <mergeCell ref="B276:B277"/>
    <mergeCell ref="D278:D279"/>
    <mergeCell ref="D190:D191"/>
    <mergeCell ref="C276:C277"/>
    <mergeCell ref="D175:D176"/>
    <mergeCell ref="D122:D123"/>
    <mergeCell ref="B126:B127"/>
    <mergeCell ref="C171:C172"/>
    <mergeCell ref="D171:D172"/>
    <mergeCell ref="C159:C160"/>
    <mergeCell ref="D159:D160"/>
    <mergeCell ref="B161:B162"/>
    <mergeCell ref="D128:D129"/>
    <mergeCell ref="D147:D148"/>
    <mergeCell ref="D161:D162"/>
    <mergeCell ref="D287:D288"/>
    <mergeCell ref="B224:B225"/>
    <mergeCell ref="C224:C225"/>
    <mergeCell ref="B190:B191"/>
    <mergeCell ref="C190:C191"/>
    <mergeCell ref="D285:D286"/>
    <mergeCell ref="D233:D234"/>
    <mergeCell ref="D280:D281"/>
    <mergeCell ref="D251:D252"/>
    <mergeCell ref="C285:C286"/>
    <mergeCell ref="C188:C189"/>
    <mergeCell ref="B179:B180"/>
    <mergeCell ref="B411:B412"/>
    <mergeCell ref="C411:C412"/>
    <mergeCell ref="D411:D412"/>
    <mergeCell ref="C390:C391"/>
    <mergeCell ref="B280:B281"/>
    <mergeCell ref="C386:C387"/>
    <mergeCell ref="D386:D387"/>
    <mergeCell ref="B307:B308"/>
    <mergeCell ref="D188:D189"/>
    <mergeCell ref="B72:B73"/>
    <mergeCell ref="C186:C187"/>
    <mergeCell ref="D186:D187"/>
    <mergeCell ref="B183:B184"/>
    <mergeCell ref="B147:B148"/>
    <mergeCell ref="C147:C148"/>
    <mergeCell ref="C183:C184"/>
    <mergeCell ref="D183:D184"/>
    <mergeCell ref="D96:D97"/>
    <mergeCell ref="C63:C64"/>
    <mergeCell ref="D63:D64"/>
    <mergeCell ref="A65:A66"/>
    <mergeCell ref="B67:B68"/>
    <mergeCell ref="C67:C68"/>
    <mergeCell ref="D67:D68"/>
    <mergeCell ref="A67:A68"/>
    <mergeCell ref="A63:A64"/>
    <mergeCell ref="B65:B66"/>
    <mergeCell ref="C65:C66"/>
    <mergeCell ref="C74:C75"/>
    <mergeCell ref="D74:D75"/>
    <mergeCell ref="B84:B85"/>
    <mergeCell ref="D76:D77"/>
    <mergeCell ref="B80:B81"/>
    <mergeCell ref="A74:A75"/>
    <mergeCell ref="B76:B77"/>
    <mergeCell ref="B78:B79"/>
    <mergeCell ref="B74:B75"/>
    <mergeCell ref="C80:C81"/>
    <mergeCell ref="C72:C73"/>
    <mergeCell ref="D65:D66"/>
    <mergeCell ref="B69:B70"/>
    <mergeCell ref="C69:C70"/>
    <mergeCell ref="D69:D70"/>
    <mergeCell ref="D72:D73"/>
    <mergeCell ref="D80:D81"/>
    <mergeCell ref="D78:D79"/>
    <mergeCell ref="C78:C79"/>
    <mergeCell ref="D84:D85"/>
    <mergeCell ref="C84:C85"/>
    <mergeCell ref="A94:A95"/>
    <mergeCell ref="D86:D87"/>
    <mergeCell ref="D92:D93"/>
    <mergeCell ref="B90:B91"/>
    <mergeCell ref="B88:B89"/>
    <mergeCell ref="C88:C89"/>
    <mergeCell ref="D88:D89"/>
    <mergeCell ref="B94:B95"/>
    <mergeCell ref="D90:D91"/>
    <mergeCell ref="D94:D95"/>
    <mergeCell ref="A103:A104"/>
    <mergeCell ref="D103:D104"/>
    <mergeCell ref="C96:C97"/>
    <mergeCell ref="D116:D117"/>
    <mergeCell ref="B109:B110"/>
    <mergeCell ref="D109:D110"/>
    <mergeCell ref="B114:B115"/>
    <mergeCell ref="C114:C115"/>
    <mergeCell ref="C109:C110"/>
    <mergeCell ref="D114:D115"/>
    <mergeCell ref="A109:A110"/>
    <mergeCell ref="D61:D62"/>
    <mergeCell ref="A96:A97"/>
    <mergeCell ref="A98:A99"/>
    <mergeCell ref="B116:B117"/>
    <mergeCell ref="C116:C117"/>
    <mergeCell ref="B96:B97"/>
    <mergeCell ref="B98:B99"/>
    <mergeCell ref="B103:B104"/>
    <mergeCell ref="C103:C104"/>
    <mergeCell ref="A84:A85"/>
    <mergeCell ref="B142:B143"/>
    <mergeCell ref="D124:D125"/>
    <mergeCell ref="B54:B55"/>
    <mergeCell ref="A56:A57"/>
    <mergeCell ref="C138:C139"/>
    <mergeCell ref="D138:D139"/>
    <mergeCell ref="B124:B125"/>
    <mergeCell ref="C61:C62"/>
    <mergeCell ref="D120:D121"/>
    <mergeCell ref="D54:D55"/>
    <mergeCell ref="B58:B59"/>
    <mergeCell ref="C58:C59"/>
    <mergeCell ref="D58:D59"/>
    <mergeCell ref="B56:B57"/>
    <mergeCell ref="A44:A45"/>
    <mergeCell ref="B46:B47"/>
    <mergeCell ref="C46:C47"/>
    <mergeCell ref="C76:C77"/>
    <mergeCell ref="C98:C99"/>
    <mergeCell ref="B120:B121"/>
    <mergeCell ref="C120:C121"/>
    <mergeCell ref="D142:D143"/>
    <mergeCell ref="B128:B129"/>
    <mergeCell ref="C124:C125"/>
    <mergeCell ref="C92:C93"/>
    <mergeCell ref="B92:B93"/>
    <mergeCell ref="D98:D99"/>
    <mergeCell ref="C40:C41"/>
    <mergeCell ref="D40:D41"/>
    <mergeCell ref="A40:A41"/>
    <mergeCell ref="B42:B43"/>
    <mergeCell ref="C42:C43"/>
    <mergeCell ref="A42:A43"/>
    <mergeCell ref="D33:D34"/>
    <mergeCell ref="B31:B32"/>
    <mergeCell ref="C26:C27"/>
    <mergeCell ref="C56:C57"/>
    <mergeCell ref="D56:D57"/>
    <mergeCell ref="C38:C39"/>
    <mergeCell ref="B38:B39"/>
    <mergeCell ref="B44:B45"/>
    <mergeCell ref="C44:C45"/>
    <mergeCell ref="D44:D45"/>
    <mergeCell ref="D38:D39"/>
    <mergeCell ref="C36:C37"/>
    <mergeCell ref="D36:D37"/>
    <mergeCell ref="B36:B37"/>
    <mergeCell ref="A38:A39"/>
    <mergeCell ref="A54:A55"/>
    <mergeCell ref="C54:C55"/>
    <mergeCell ref="B40:B41"/>
    <mergeCell ref="D42:D43"/>
    <mergeCell ref="D46:D47"/>
    <mergeCell ref="D31:D32"/>
    <mergeCell ref="D9:D10"/>
    <mergeCell ref="B21:B22"/>
    <mergeCell ref="C21:C22"/>
    <mergeCell ref="D21:D22"/>
    <mergeCell ref="D15:D16"/>
    <mergeCell ref="B9:B10"/>
    <mergeCell ref="D26:D27"/>
    <mergeCell ref="D29:D30"/>
    <mergeCell ref="C29:C30"/>
    <mergeCell ref="C9:C10"/>
    <mergeCell ref="B33:B34"/>
    <mergeCell ref="A31:A32"/>
    <mergeCell ref="C33:C34"/>
    <mergeCell ref="B26:B27"/>
    <mergeCell ref="C15:C16"/>
    <mergeCell ref="A29:A30"/>
    <mergeCell ref="C31:C32"/>
    <mergeCell ref="A9:A10"/>
    <mergeCell ref="B29:B30"/>
    <mergeCell ref="B401:B402"/>
    <mergeCell ref="C401:C402"/>
    <mergeCell ref="D401:D402"/>
    <mergeCell ref="B381:B382"/>
    <mergeCell ref="B373:B374"/>
    <mergeCell ref="B390:B391"/>
    <mergeCell ref="D381:D382"/>
    <mergeCell ref="D307:D308"/>
    <mergeCell ref="C343:C344"/>
    <mergeCell ref="D343:D344"/>
    <mergeCell ref="D373:D374"/>
    <mergeCell ref="C267:C268"/>
    <mergeCell ref="D267:D268"/>
    <mergeCell ref="C280:C281"/>
    <mergeCell ref="C373:C374"/>
    <mergeCell ref="C298:C299"/>
    <mergeCell ref="D298:D299"/>
    <mergeCell ref="B278:B279"/>
    <mergeCell ref="B289:B294"/>
    <mergeCell ref="D295:D296"/>
    <mergeCell ref="C291:C292"/>
    <mergeCell ref="B386:B387"/>
    <mergeCell ref="B285:B286"/>
    <mergeCell ref="D289:D290"/>
    <mergeCell ref="B343:B344"/>
    <mergeCell ref="B298:B299"/>
    <mergeCell ref="C381:C382"/>
    <mergeCell ref="B237:B238"/>
    <mergeCell ref="C237:C238"/>
    <mergeCell ref="A224:A225"/>
    <mergeCell ref="C307:C308"/>
    <mergeCell ref="B251:B252"/>
    <mergeCell ref="C251:C252"/>
    <mergeCell ref="B287:B288"/>
    <mergeCell ref="C287:C288"/>
    <mergeCell ref="C295:C296"/>
    <mergeCell ref="C289:C290"/>
    <mergeCell ref="C215:C216"/>
    <mergeCell ref="B215:B216"/>
    <mergeCell ref="B217:B218"/>
    <mergeCell ref="C217:C218"/>
    <mergeCell ref="A226:A227"/>
    <mergeCell ref="A228:A229"/>
    <mergeCell ref="B233:B234"/>
    <mergeCell ref="C233:C234"/>
    <mergeCell ref="D291:D292"/>
    <mergeCell ref="D293:D294"/>
    <mergeCell ref="D276:D277"/>
    <mergeCell ref="B264:B265"/>
    <mergeCell ref="C293:C294"/>
    <mergeCell ref="D247:D248"/>
    <mergeCell ref="B267:B268"/>
    <mergeCell ref="B260:B261"/>
    <mergeCell ref="B242:B243"/>
    <mergeCell ref="C242:C243"/>
    <mergeCell ref="B239:B240"/>
    <mergeCell ref="C239:C240"/>
    <mergeCell ref="C264:C265"/>
    <mergeCell ref="C262:C263"/>
    <mergeCell ref="C247:C248"/>
    <mergeCell ref="B247:B248"/>
    <mergeCell ref="A86:A87"/>
    <mergeCell ref="A88:A89"/>
    <mergeCell ref="A90:A91"/>
    <mergeCell ref="C226:C227"/>
    <mergeCell ref="C181:C182"/>
    <mergeCell ref="C175:C176"/>
    <mergeCell ref="C179:C180"/>
    <mergeCell ref="B226:B227"/>
    <mergeCell ref="A222:A223"/>
    <mergeCell ref="C222:C223"/>
    <mergeCell ref="B181:B182"/>
    <mergeCell ref="B164:B165"/>
    <mergeCell ref="C164:C165"/>
    <mergeCell ref="C142:C143"/>
    <mergeCell ref="A233:A234"/>
    <mergeCell ref="C173:C174"/>
    <mergeCell ref="B175:B176"/>
    <mergeCell ref="B222:B223"/>
    <mergeCell ref="A217:A218"/>
    <mergeCell ref="B228:B229"/>
    <mergeCell ref="B86:B87"/>
    <mergeCell ref="C86:C87"/>
    <mergeCell ref="C90:C91"/>
    <mergeCell ref="B138:B139"/>
    <mergeCell ref="B173:B174"/>
    <mergeCell ref="B171:B172"/>
    <mergeCell ref="C128:C129"/>
    <mergeCell ref="C126:C127"/>
    <mergeCell ref="B122:B123"/>
    <mergeCell ref="C122:C123"/>
    <mergeCell ref="B177:B178"/>
    <mergeCell ref="C177:C178"/>
    <mergeCell ref="D177:D178"/>
    <mergeCell ref="A92:A93"/>
    <mergeCell ref="A132:A133"/>
    <mergeCell ref="B132:B133"/>
    <mergeCell ref="C132:C133"/>
    <mergeCell ref="D132:D133"/>
    <mergeCell ref="C94:C95"/>
    <mergeCell ref="D126:D127"/>
    <mergeCell ref="A21:A22"/>
    <mergeCell ref="A26:A27"/>
    <mergeCell ref="A33:A34"/>
    <mergeCell ref="A58:A59"/>
    <mergeCell ref="A69:A70"/>
    <mergeCell ref="A80:A81"/>
    <mergeCell ref="A36:A37"/>
    <mergeCell ref="A78:A79"/>
    <mergeCell ref="A61:A62"/>
    <mergeCell ref="A76:A77"/>
    <mergeCell ref="B409:B410"/>
    <mergeCell ref="C409:C410"/>
    <mergeCell ref="D409:D410"/>
    <mergeCell ref="D237:D238"/>
    <mergeCell ref="D217:D218"/>
    <mergeCell ref="D215:D216"/>
    <mergeCell ref="D264:D265"/>
    <mergeCell ref="C228:C229"/>
    <mergeCell ref="D242:D243"/>
    <mergeCell ref="C260:C261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2021-10-05T06:23:25Z</dcterms:modified>
  <cp:category/>
  <cp:version/>
  <cp:contentType/>
  <cp:contentStatus/>
</cp:coreProperties>
</file>