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672" windowWidth="22416" windowHeight="9000"/>
  </bookViews>
  <sheets>
    <sheet name="Лист1" sheetId="1" r:id="rId1"/>
  </sheets>
  <definedNames>
    <definedName name="_xlnm.Print_Titles" localSheetId="0">Лист1!$14:$18</definedName>
  </definedNames>
  <calcPr calcId="145621"/>
</workbook>
</file>

<file path=xl/calcChain.xml><?xml version="1.0" encoding="utf-8"?>
<calcChain xmlns="http://schemas.openxmlformats.org/spreadsheetml/2006/main">
  <c r="J33" i="1" l="1"/>
  <c r="K33" i="1"/>
  <c r="L33" i="1"/>
  <c r="M33" i="1"/>
  <c r="N33" i="1"/>
  <c r="Y31" i="1" l="1"/>
  <c r="J31" i="1" s="1"/>
  <c r="N31" i="1"/>
  <c r="M31" i="1"/>
  <c r="L31" i="1"/>
  <c r="K31" i="1"/>
  <c r="N101" i="1" l="1"/>
  <c r="M101" i="1"/>
  <c r="L101" i="1"/>
  <c r="K101" i="1"/>
  <c r="J101" i="1"/>
  <c r="N98" i="1"/>
  <c r="M98" i="1"/>
  <c r="L98" i="1"/>
  <c r="K98" i="1"/>
  <c r="J98" i="1"/>
  <c r="N96" i="1"/>
  <c r="M96" i="1"/>
  <c r="L96" i="1"/>
  <c r="K96" i="1"/>
  <c r="J96" i="1"/>
  <c r="K95" i="1"/>
  <c r="L95" i="1"/>
  <c r="M95" i="1"/>
  <c r="N95" i="1"/>
  <c r="K97" i="1"/>
  <c r="L97" i="1"/>
  <c r="M97" i="1"/>
  <c r="N97" i="1"/>
  <c r="K99" i="1"/>
  <c r="L99" i="1"/>
  <c r="M99" i="1"/>
  <c r="N99" i="1"/>
  <c r="K100" i="1"/>
  <c r="L100" i="1"/>
  <c r="M100" i="1"/>
  <c r="N100" i="1"/>
  <c r="K102" i="1"/>
  <c r="L102" i="1"/>
  <c r="M102" i="1"/>
  <c r="N102" i="1"/>
  <c r="J95" i="1"/>
  <c r="J97" i="1"/>
  <c r="J99" i="1"/>
  <c r="J100" i="1"/>
  <c r="J102" i="1"/>
  <c r="N75" i="1"/>
  <c r="M75" i="1"/>
  <c r="L75" i="1"/>
  <c r="K75" i="1"/>
  <c r="J75" i="1"/>
  <c r="J70" i="1"/>
  <c r="K70" i="1"/>
  <c r="L70" i="1"/>
  <c r="M70" i="1"/>
  <c r="N70" i="1"/>
  <c r="J71" i="1"/>
  <c r="K71" i="1"/>
  <c r="L71" i="1"/>
  <c r="M71" i="1"/>
  <c r="N71" i="1"/>
  <c r="J72" i="1"/>
  <c r="K72" i="1"/>
  <c r="L72" i="1"/>
  <c r="M72" i="1"/>
  <c r="N72" i="1"/>
  <c r="J73" i="1"/>
  <c r="K73" i="1"/>
  <c r="L73" i="1"/>
  <c r="M73" i="1"/>
  <c r="N73" i="1"/>
  <c r="J74" i="1"/>
  <c r="K74" i="1"/>
  <c r="L74" i="1"/>
  <c r="M74" i="1"/>
  <c r="N74" i="1"/>
  <c r="AA24" i="1" l="1"/>
  <c r="J103" i="1"/>
  <c r="K103" i="1"/>
  <c r="L103" i="1"/>
  <c r="M103" i="1"/>
  <c r="N103" i="1"/>
  <c r="J104" i="1"/>
  <c r="K104" i="1"/>
  <c r="L104" i="1"/>
  <c r="M104" i="1"/>
  <c r="N104" i="1"/>
  <c r="J105" i="1"/>
  <c r="K105" i="1"/>
  <c r="L105" i="1"/>
  <c r="M105" i="1"/>
  <c r="N105" i="1"/>
  <c r="J76" i="1"/>
  <c r="K76" i="1"/>
  <c r="L76" i="1"/>
  <c r="M76" i="1"/>
  <c r="N76" i="1"/>
  <c r="J30" i="1" l="1"/>
  <c r="K30" i="1"/>
  <c r="L30" i="1"/>
  <c r="M30" i="1"/>
  <c r="N30" i="1"/>
  <c r="J32" i="1"/>
  <c r="K32" i="1"/>
  <c r="L32" i="1"/>
  <c r="M32" i="1"/>
  <c r="N32" i="1"/>
  <c r="J26" i="1"/>
  <c r="J25" i="1" s="1"/>
  <c r="K26" i="1"/>
  <c r="K25" i="1" s="1"/>
  <c r="L26" i="1"/>
  <c r="L25" i="1" s="1"/>
  <c r="M26" i="1"/>
  <c r="M25" i="1" s="1"/>
  <c r="N26" i="1"/>
  <c r="N25" i="1" s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AE25" i="1"/>
  <c r="AF25" i="1"/>
  <c r="AG25" i="1"/>
  <c r="AH25" i="1"/>
  <c r="J77" i="1"/>
  <c r="K77" i="1"/>
  <c r="L77" i="1"/>
  <c r="M77" i="1"/>
  <c r="N77" i="1"/>
  <c r="J24" i="1" l="1"/>
  <c r="L23" i="1"/>
  <c r="L24" i="1"/>
  <c r="F29" i="1"/>
  <c r="G29" i="1"/>
  <c r="H29" i="1"/>
  <c r="I29" i="1"/>
  <c r="O29" i="1"/>
  <c r="P29" i="1"/>
  <c r="Q29" i="1"/>
  <c r="R29" i="1"/>
  <c r="S29" i="1"/>
  <c r="T29" i="1"/>
  <c r="U29" i="1"/>
  <c r="V29" i="1"/>
  <c r="W29" i="1"/>
  <c r="X29" i="1"/>
  <c r="Y29" i="1"/>
  <c r="Z29" i="1"/>
  <c r="AA29" i="1"/>
  <c r="AB29" i="1"/>
  <c r="AC29" i="1"/>
  <c r="AD29" i="1"/>
  <c r="AE29" i="1"/>
  <c r="AF29" i="1"/>
  <c r="AG29" i="1"/>
  <c r="AH29" i="1"/>
  <c r="E29" i="1"/>
  <c r="F36" i="1"/>
  <c r="G36" i="1"/>
  <c r="H36" i="1"/>
  <c r="I36" i="1"/>
  <c r="O36" i="1"/>
  <c r="P36" i="1"/>
  <c r="Q36" i="1"/>
  <c r="R36" i="1"/>
  <c r="S36" i="1"/>
  <c r="T36" i="1"/>
  <c r="U36" i="1"/>
  <c r="V36" i="1"/>
  <c r="W36" i="1"/>
  <c r="X36" i="1"/>
  <c r="Y36" i="1"/>
  <c r="Z36" i="1"/>
  <c r="AA36" i="1"/>
  <c r="AB36" i="1"/>
  <c r="AC36" i="1"/>
  <c r="AD36" i="1"/>
  <c r="AE36" i="1"/>
  <c r="AF36" i="1"/>
  <c r="AG36" i="1"/>
  <c r="AH36" i="1"/>
  <c r="E36" i="1"/>
  <c r="F86" i="1"/>
  <c r="G86" i="1"/>
  <c r="H86" i="1"/>
  <c r="I86" i="1"/>
  <c r="O86" i="1"/>
  <c r="P86" i="1"/>
  <c r="Q86" i="1"/>
  <c r="R86" i="1"/>
  <c r="S86" i="1"/>
  <c r="T86" i="1"/>
  <c r="U86" i="1"/>
  <c r="V86" i="1"/>
  <c r="W86" i="1"/>
  <c r="X86" i="1"/>
  <c r="Y86" i="1"/>
  <c r="Z86" i="1"/>
  <c r="AA86" i="1"/>
  <c r="AB86" i="1"/>
  <c r="AC86" i="1"/>
  <c r="AD86" i="1"/>
  <c r="AE86" i="1"/>
  <c r="AF86" i="1"/>
  <c r="AG86" i="1"/>
  <c r="AH86" i="1"/>
  <c r="E86" i="1"/>
  <c r="J78" i="1"/>
  <c r="K78" i="1"/>
  <c r="L78" i="1"/>
  <c r="M78" i="1"/>
  <c r="N78" i="1"/>
  <c r="J79" i="1"/>
  <c r="K79" i="1"/>
  <c r="L79" i="1"/>
  <c r="M79" i="1"/>
  <c r="N79" i="1"/>
  <c r="J34" i="1"/>
  <c r="J29" i="1" s="1"/>
  <c r="K34" i="1"/>
  <c r="K29" i="1" s="1"/>
  <c r="L34" i="1"/>
  <c r="L29" i="1" s="1"/>
  <c r="M34" i="1"/>
  <c r="M29" i="1" s="1"/>
  <c r="N34" i="1"/>
  <c r="N29" i="1" s="1"/>
  <c r="J106" i="1"/>
  <c r="K106" i="1"/>
  <c r="L106" i="1"/>
  <c r="M106" i="1"/>
  <c r="N106" i="1"/>
  <c r="J107" i="1"/>
  <c r="K107" i="1"/>
  <c r="L107" i="1"/>
  <c r="M107" i="1"/>
  <c r="N107" i="1"/>
  <c r="J108" i="1"/>
  <c r="K108" i="1"/>
  <c r="L108" i="1"/>
  <c r="M108" i="1"/>
  <c r="N108" i="1"/>
  <c r="J109" i="1"/>
  <c r="K109" i="1"/>
  <c r="L109" i="1"/>
  <c r="M109" i="1"/>
  <c r="N109" i="1"/>
  <c r="J110" i="1"/>
  <c r="K110" i="1"/>
  <c r="L110" i="1"/>
  <c r="M110" i="1"/>
  <c r="N110" i="1"/>
  <c r="J111" i="1"/>
  <c r="K111" i="1"/>
  <c r="L111" i="1"/>
  <c r="M111" i="1"/>
  <c r="N111" i="1"/>
  <c r="J37" i="1"/>
  <c r="K37" i="1"/>
  <c r="L37" i="1"/>
  <c r="M37" i="1"/>
  <c r="N37" i="1"/>
  <c r="J38" i="1"/>
  <c r="K38" i="1"/>
  <c r="L38" i="1"/>
  <c r="M38" i="1"/>
  <c r="N38" i="1"/>
  <c r="J39" i="1"/>
  <c r="K39" i="1"/>
  <c r="L39" i="1"/>
  <c r="M39" i="1"/>
  <c r="N39" i="1"/>
  <c r="J40" i="1"/>
  <c r="K40" i="1"/>
  <c r="L40" i="1"/>
  <c r="M40" i="1"/>
  <c r="N40" i="1"/>
  <c r="J41" i="1"/>
  <c r="K41" i="1"/>
  <c r="L41" i="1"/>
  <c r="M41" i="1"/>
  <c r="N41" i="1"/>
  <c r="J42" i="1"/>
  <c r="K42" i="1"/>
  <c r="L42" i="1"/>
  <c r="M42" i="1"/>
  <c r="N42" i="1"/>
  <c r="J43" i="1"/>
  <c r="K43" i="1"/>
  <c r="L43" i="1"/>
  <c r="M43" i="1"/>
  <c r="N43" i="1"/>
  <c r="J44" i="1"/>
  <c r="K44" i="1"/>
  <c r="L44" i="1"/>
  <c r="M44" i="1"/>
  <c r="N44" i="1"/>
  <c r="J45" i="1"/>
  <c r="K45" i="1"/>
  <c r="L45" i="1"/>
  <c r="M45" i="1"/>
  <c r="N45" i="1"/>
  <c r="J46" i="1"/>
  <c r="K46" i="1"/>
  <c r="L46" i="1"/>
  <c r="M46" i="1"/>
  <c r="N46" i="1"/>
  <c r="J47" i="1"/>
  <c r="K47" i="1"/>
  <c r="L47" i="1"/>
  <c r="M47" i="1"/>
  <c r="N47" i="1"/>
  <c r="J48" i="1"/>
  <c r="K48" i="1"/>
  <c r="L48" i="1"/>
  <c r="M48" i="1"/>
  <c r="N48" i="1"/>
  <c r="J49" i="1"/>
  <c r="K49" i="1"/>
  <c r="L49" i="1"/>
  <c r="M49" i="1"/>
  <c r="N49" i="1"/>
  <c r="F81" i="1"/>
  <c r="H81" i="1"/>
  <c r="O81" i="1"/>
  <c r="P81" i="1"/>
  <c r="Q81" i="1"/>
  <c r="R81" i="1"/>
  <c r="S81" i="1"/>
  <c r="T81" i="1"/>
  <c r="U81" i="1"/>
  <c r="V81" i="1"/>
  <c r="W81" i="1"/>
  <c r="X81" i="1"/>
  <c r="Y81" i="1"/>
  <c r="Z81" i="1"/>
  <c r="AA81" i="1"/>
  <c r="AB81" i="1"/>
  <c r="AC81" i="1"/>
  <c r="AD81" i="1"/>
  <c r="AE81" i="1"/>
  <c r="AF81" i="1"/>
  <c r="AG81" i="1"/>
  <c r="AH81" i="1"/>
  <c r="I81" i="1"/>
  <c r="J82" i="1"/>
  <c r="K82" i="1"/>
  <c r="L82" i="1"/>
  <c r="M82" i="1"/>
  <c r="N82" i="1"/>
  <c r="J87" i="1" l="1"/>
  <c r="K87" i="1"/>
  <c r="L87" i="1"/>
  <c r="M87" i="1"/>
  <c r="N87" i="1"/>
  <c r="J88" i="1"/>
  <c r="K88" i="1"/>
  <c r="L88" i="1"/>
  <c r="M88" i="1"/>
  <c r="N88" i="1"/>
  <c r="J89" i="1"/>
  <c r="K89" i="1"/>
  <c r="L89" i="1"/>
  <c r="M89" i="1"/>
  <c r="N89" i="1"/>
  <c r="J90" i="1"/>
  <c r="K90" i="1"/>
  <c r="L90" i="1"/>
  <c r="M90" i="1"/>
  <c r="N90" i="1"/>
  <c r="J91" i="1"/>
  <c r="K91" i="1"/>
  <c r="L91" i="1"/>
  <c r="M91" i="1"/>
  <c r="N91" i="1"/>
  <c r="J92" i="1"/>
  <c r="K92" i="1"/>
  <c r="L92" i="1"/>
  <c r="M92" i="1"/>
  <c r="N92" i="1"/>
  <c r="J93" i="1"/>
  <c r="K93" i="1"/>
  <c r="L93" i="1"/>
  <c r="M93" i="1"/>
  <c r="N93" i="1"/>
  <c r="J94" i="1"/>
  <c r="K94" i="1"/>
  <c r="L94" i="1"/>
  <c r="M94" i="1"/>
  <c r="N94" i="1"/>
  <c r="L86" i="1" l="1"/>
  <c r="K86" i="1"/>
  <c r="N86" i="1"/>
  <c r="J86" i="1"/>
  <c r="M86" i="1"/>
  <c r="N84" i="1"/>
  <c r="N83" i="1" s="1"/>
  <c r="M84" i="1"/>
  <c r="M83" i="1" s="1"/>
  <c r="L84" i="1"/>
  <c r="L83" i="1" s="1"/>
  <c r="K84" i="1"/>
  <c r="K83" i="1" s="1"/>
  <c r="J84" i="1"/>
  <c r="J83" i="1" s="1"/>
  <c r="F83" i="1"/>
  <c r="H83" i="1"/>
  <c r="O83" i="1"/>
  <c r="P83" i="1"/>
  <c r="Q83" i="1"/>
  <c r="R83" i="1"/>
  <c r="S83" i="1"/>
  <c r="T83" i="1"/>
  <c r="U83" i="1"/>
  <c r="V83" i="1"/>
  <c r="W83" i="1"/>
  <c r="X83" i="1"/>
  <c r="Y83" i="1"/>
  <c r="Z83" i="1"/>
  <c r="AA83" i="1"/>
  <c r="AB83" i="1"/>
  <c r="AC83" i="1"/>
  <c r="AD83" i="1"/>
  <c r="AE83" i="1"/>
  <c r="AF83" i="1"/>
  <c r="AG83" i="1"/>
  <c r="AH83" i="1"/>
  <c r="F35" i="1" l="1"/>
  <c r="H35" i="1"/>
  <c r="I35" i="1"/>
  <c r="O35" i="1"/>
  <c r="P35" i="1"/>
  <c r="Q35" i="1"/>
  <c r="R35" i="1"/>
  <c r="S35" i="1"/>
  <c r="T35" i="1"/>
  <c r="U35" i="1"/>
  <c r="V35" i="1"/>
  <c r="W35" i="1"/>
  <c r="X35" i="1"/>
  <c r="Y35" i="1"/>
  <c r="Z35" i="1"/>
  <c r="AA35" i="1"/>
  <c r="AB35" i="1"/>
  <c r="AC35" i="1"/>
  <c r="AD35" i="1"/>
  <c r="AE35" i="1"/>
  <c r="AF35" i="1"/>
  <c r="AG35" i="1"/>
  <c r="AH35" i="1"/>
  <c r="F80" i="1"/>
  <c r="H80" i="1"/>
  <c r="I80" i="1"/>
  <c r="O80" i="1"/>
  <c r="P80" i="1"/>
  <c r="Q80" i="1"/>
  <c r="R80" i="1"/>
  <c r="S80" i="1"/>
  <c r="T80" i="1"/>
  <c r="U80" i="1"/>
  <c r="V80" i="1"/>
  <c r="W80" i="1"/>
  <c r="X80" i="1"/>
  <c r="Y80" i="1"/>
  <c r="Z80" i="1"/>
  <c r="AA80" i="1"/>
  <c r="AB80" i="1"/>
  <c r="AC80" i="1"/>
  <c r="AD80" i="1"/>
  <c r="AE80" i="1"/>
  <c r="AF80" i="1"/>
  <c r="AG80" i="1"/>
  <c r="AH80" i="1"/>
  <c r="J51" i="1"/>
  <c r="K51" i="1"/>
  <c r="L51" i="1"/>
  <c r="M51" i="1"/>
  <c r="N51" i="1"/>
  <c r="J52" i="1"/>
  <c r="K52" i="1"/>
  <c r="L52" i="1"/>
  <c r="M52" i="1"/>
  <c r="N52" i="1"/>
  <c r="J53" i="1"/>
  <c r="K53" i="1"/>
  <c r="L53" i="1"/>
  <c r="M53" i="1"/>
  <c r="N53" i="1"/>
  <c r="J54" i="1"/>
  <c r="K54" i="1"/>
  <c r="L54" i="1"/>
  <c r="M54" i="1"/>
  <c r="N54" i="1"/>
  <c r="J55" i="1"/>
  <c r="K55" i="1"/>
  <c r="L55" i="1"/>
  <c r="M55" i="1"/>
  <c r="N55" i="1"/>
  <c r="J56" i="1"/>
  <c r="K56" i="1"/>
  <c r="L56" i="1"/>
  <c r="M56" i="1"/>
  <c r="N56" i="1"/>
  <c r="J57" i="1"/>
  <c r="K57" i="1"/>
  <c r="L57" i="1"/>
  <c r="M57" i="1"/>
  <c r="N57" i="1"/>
  <c r="J58" i="1"/>
  <c r="K58" i="1"/>
  <c r="L58" i="1"/>
  <c r="M58" i="1"/>
  <c r="N58" i="1"/>
  <c r="J59" i="1"/>
  <c r="K59" i="1"/>
  <c r="L59" i="1"/>
  <c r="M59" i="1"/>
  <c r="N59" i="1"/>
  <c r="J60" i="1"/>
  <c r="K60" i="1"/>
  <c r="L60" i="1"/>
  <c r="M60" i="1"/>
  <c r="N60" i="1"/>
  <c r="J61" i="1"/>
  <c r="K61" i="1"/>
  <c r="L61" i="1"/>
  <c r="M61" i="1"/>
  <c r="N61" i="1"/>
  <c r="J62" i="1"/>
  <c r="K62" i="1"/>
  <c r="L62" i="1"/>
  <c r="M62" i="1"/>
  <c r="N62" i="1"/>
  <c r="J63" i="1"/>
  <c r="K63" i="1"/>
  <c r="L63" i="1"/>
  <c r="M63" i="1"/>
  <c r="N63" i="1"/>
  <c r="J64" i="1"/>
  <c r="K64" i="1"/>
  <c r="L64" i="1"/>
  <c r="M64" i="1"/>
  <c r="N64" i="1"/>
  <c r="J65" i="1"/>
  <c r="K65" i="1"/>
  <c r="L65" i="1"/>
  <c r="M65" i="1"/>
  <c r="N65" i="1"/>
  <c r="J66" i="1"/>
  <c r="K66" i="1"/>
  <c r="L66" i="1"/>
  <c r="M66" i="1"/>
  <c r="N66" i="1"/>
  <c r="J67" i="1"/>
  <c r="K67" i="1"/>
  <c r="L67" i="1"/>
  <c r="M67" i="1"/>
  <c r="N67" i="1"/>
  <c r="J68" i="1"/>
  <c r="K68" i="1"/>
  <c r="L68" i="1"/>
  <c r="M68" i="1"/>
  <c r="N68" i="1"/>
  <c r="J69" i="1"/>
  <c r="K69" i="1"/>
  <c r="L69" i="1"/>
  <c r="M69" i="1"/>
  <c r="N69" i="1"/>
  <c r="M81" i="1"/>
  <c r="F28" i="1"/>
  <c r="H28" i="1"/>
  <c r="I28" i="1"/>
  <c r="O28" i="1"/>
  <c r="P28" i="1"/>
  <c r="Q28" i="1"/>
  <c r="R28" i="1"/>
  <c r="S28" i="1"/>
  <c r="T28" i="1"/>
  <c r="U28" i="1"/>
  <c r="V28" i="1"/>
  <c r="W28" i="1"/>
  <c r="X28" i="1"/>
  <c r="Y28" i="1"/>
  <c r="Z28" i="1"/>
  <c r="AA28" i="1"/>
  <c r="AB28" i="1"/>
  <c r="AC28" i="1"/>
  <c r="AD28" i="1"/>
  <c r="AE28" i="1"/>
  <c r="AF28" i="1"/>
  <c r="AG28" i="1"/>
  <c r="AH28" i="1"/>
  <c r="F22" i="1"/>
  <c r="F21" i="1" s="1"/>
  <c r="G22" i="1"/>
  <c r="G21" i="1" s="1"/>
  <c r="H22" i="1"/>
  <c r="H21" i="1" s="1"/>
  <c r="I22" i="1"/>
  <c r="I21" i="1" s="1"/>
  <c r="O22" i="1"/>
  <c r="O21" i="1" s="1"/>
  <c r="P22" i="1"/>
  <c r="P21" i="1" s="1"/>
  <c r="Q22" i="1"/>
  <c r="Q21" i="1" s="1"/>
  <c r="R22" i="1"/>
  <c r="R21" i="1" s="1"/>
  <c r="S22" i="1"/>
  <c r="S21" i="1" s="1"/>
  <c r="T22" i="1"/>
  <c r="T21" i="1" s="1"/>
  <c r="U22" i="1"/>
  <c r="U21" i="1" s="1"/>
  <c r="V22" i="1"/>
  <c r="V21" i="1" s="1"/>
  <c r="W22" i="1"/>
  <c r="W21" i="1" s="1"/>
  <c r="X22" i="1"/>
  <c r="X21" i="1" s="1"/>
  <c r="Y22" i="1"/>
  <c r="Y21" i="1" s="1"/>
  <c r="Z22" i="1"/>
  <c r="Z21" i="1" s="1"/>
  <c r="AA22" i="1"/>
  <c r="AA21" i="1" s="1"/>
  <c r="AB22" i="1"/>
  <c r="AB21" i="1" s="1"/>
  <c r="AC22" i="1"/>
  <c r="AC21" i="1" s="1"/>
  <c r="AD22" i="1"/>
  <c r="AD21" i="1" s="1"/>
  <c r="AE22" i="1"/>
  <c r="AE21" i="1" s="1"/>
  <c r="AF22" i="1"/>
  <c r="AF21" i="1" s="1"/>
  <c r="AG22" i="1"/>
  <c r="AG21" i="1" s="1"/>
  <c r="AH22" i="1"/>
  <c r="AH21" i="1" s="1"/>
  <c r="E22" i="1"/>
  <c r="E21" i="1" s="1"/>
  <c r="L81" i="1" l="1"/>
  <c r="L80" i="1" s="1"/>
  <c r="N81" i="1"/>
  <c r="N80" i="1" s="1"/>
  <c r="J81" i="1"/>
  <c r="J80" i="1" s="1"/>
  <c r="K81" i="1"/>
  <c r="K80" i="1" s="1"/>
  <c r="AE27" i="1"/>
  <c r="O27" i="1"/>
  <c r="F27" i="1"/>
  <c r="X27" i="1"/>
  <c r="M80" i="1"/>
  <c r="AC27" i="1"/>
  <c r="Y27" i="1"/>
  <c r="U27" i="1"/>
  <c r="Q27" i="1"/>
  <c r="AA27" i="1"/>
  <c r="AH27" i="1"/>
  <c r="AD27" i="1"/>
  <c r="Z27" i="1"/>
  <c r="V27" i="1"/>
  <c r="R27" i="1"/>
  <c r="W27" i="1"/>
  <c r="S27" i="1"/>
  <c r="AB27" i="1"/>
  <c r="H27" i="1"/>
  <c r="AF27" i="1"/>
  <c r="T27" i="1"/>
  <c r="P27" i="1"/>
  <c r="I27" i="1"/>
  <c r="AG27" i="1"/>
  <c r="J28" i="1"/>
  <c r="J23" i="1"/>
  <c r="K23" i="1"/>
  <c r="M23" i="1"/>
  <c r="N23" i="1"/>
  <c r="K24" i="1"/>
  <c r="M24" i="1"/>
  <c r="N24" i="1"/>
  <c r="J50" i="1"/>
  <c r="K50" i="1"/>
  <c r="L50" i="1"/>
  <c r="M50" i="1"/>
  <c r="N50" i="1"/>
  <c r="L36" i="1" l="1"/>
  <c r="L35" i="1" s="1"/>
  <c r="K36" i="1"/>
  <c r="K35" i="1" s="1"/>
  <c r="N36" i="1"/>
  <c r="N35" i="1" s="1"/>
  <c r="J36" i="1"/>
  <c r="J35" i="1" s="1"/>
  <c r="J27" i="1" s="1"/>
  <c r="M36" i="1"/>
  <c r="M35" i="1" s="1"/>
  <c r="R19" i="1"/>
  <c r="R20" i="1" s="1"/>
  <c r="E19" i="1"/>
  <c r="E20" i="1" s="1"/>
  <c r="F19" i="1"/>
  <c r="F20" i="1" s="1"/>
  <c r="AF19" i="1"/>
  <c r="AF20" i="1" s="1"/>
  <c r="I19" i="1"/>
  <c r="I20" i="1" s="1"/>
  <c r="AA19" i="1"/>
  <c r="AA20" i="1" s="1"/>
  <c r="AE19" i="1"/>
  <c r="AE20" i="1" s="1"/>
  <c r="O19" i="1"/>
  <c r="O20" i="1" s="1"/>
  <c r="Q19" i="1"/>
  <c r="Q20" i="1" s="1"/>
  <c r="X19" i="1"/>
  <c r="X20" i="1" s="1"/>
  <c r="T19" i="1"/>
  <c r="T20" i="1" s="1"/>
  <c r="AH19" i="1"/>
  <c r="AH20" i="1" s="1"/>
  <c r="AD19" i="1"/>
  <c r="AD20" i="1" s="1"/>
  <c r="AC19" i="1"/>
  <c r="AC20" i="1" s="1"/>
  <c r="Z19" i="1"/>
  <c r="Z20" i="1" s="1"/>
  <c r="P19" i="1"/>
  <c r="P20" i="1" s="1"/>
  <c r="U19" i="1"/>
  <c r="U20" i="1" s="1"/>
  <c r="Y19" i="1"/>
  <c r="Y20" i="1" s="1"/>
  <c r="W19" i="1"/>
  <c r="W20" i="1" s="1"/>
  <c r="H19" i="1"/>
  <c r="H20" i="1" s="1"/>
  <c r="S19" i="1"/>
  <c r="S20" i="1" s="1"/>
  <c r="V19" i="1"/>
  <c r="V20" i="1" s="1"/>
  <c r="AB19" i="1"/>
  <c r="AB20" i="1" s="1"/>
  <c r="G19" i="1"/>
  <c r="G20" i="1" s="1"/>
  <c r="AG19" i="1"/>
  <c r="AG20" i="1" s="1"/>
  <c r="K28" i="1"/>
  <c r="L28" i="1"/>
  <c r="M28" i="1"/>
  <c r="N28" i="1"/>
  <c r="M22" i="1"/>
  <c r="M21" i="1" s="1"/>
  <c r="N22" i="1"/>
  <c r="N21" i="1" s="1"/>
  <c r="K22" i="1"/>
  <c r="K21" i="1" s="1"/>
  <c r="J22" i="1"/>
  <c r="J21" i="1" s="1"/>
  <c r="L22" i="1"/>
  <c r="L21" i="1" s="1"/>
  <c r="N27" i="1" l="1"/>
  <c r="M27" i="1"/>
  <c r="M19" i="1" s="1"/>
  <c r="M20" i="1" s="1"/>
  <c r="L27" i="1"/>
  <c r="L19" i="1" s="1"/>
  <c r="L20" i="1" s="1"/>
  <c r="K27" i="1"/>
  <c r="N19" i="1"/>
  <c r="N20" i="1" s="1"/>
  <c r="J19" i="1"/>
  <c r="J20" i="1" s="1"/>
  <c r="K19" i="1" l="1"/>
  <c r="K20" i="1" s="1"/>
</calcChain>
</file>

<file path=xl/sharedStrings.xml><?xml version="1.0" encoding="utf-8"?>
<sst xmlns="http://schemas.openxmlformats.org/spreadsheetml/2006/main" count="684" uniqueCount="327">
  <si>
    <t>Приложение № 14</t>
  </si>
  <si>
    <t>к приказу Минэнерго России
от 25 апреля 2018 г. № 320</t>
  </si>
  <si>
    <t>Форма 14. Отчет о постановке объектов электросетевого хозяйства под напряжение
и (или) включении объектов капитального строительства для проведения пусконаладочных работ (квартальный)</t>
  </si>
  <si>
    <t xml:space="preserve">за 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</si>
  <si>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</si>
  <si>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</si>
  <si>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</si>
  <si>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</si>
  <si>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</si>
  <si>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</si>
  <si>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</si>
  <si>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</si>
  <si>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</si>
  <si>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</si>
  <si>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поставки электроэнергии и мощности в соответствии
с договором о предоставлении
мощности *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</si>
  <si>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</si>
  <si>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</si>
  <si>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</si>
  <si>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</si>
  <si>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</si>
  <si>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</si>
  <si>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</si>
  <si>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</si>
  <si>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</si>
  <si>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</si>
  <si>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</si>
  <si>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Другое</t>
  </si>
  <si>
    <t>5.1</t>
  </si>
  <si>
    <t>5.2</t>
  </si>
  <si>
    <t>5.3</t>
  </si>
  <si>
    <t>5.4</t>
  </si>
  <si>
    <t>5.5</t>
  </si>
  <si>
    <t>6.1</t>
  </si>
  <si>
    <t>6.2</t>
  </si>
  <si>
    <t>6.3</t>
  </si>
  <si>
    <t>6.4</t>
  </si>
  <si>
    <t>6.5</t>
  </si>
  <si>
    <t>7.1</t>
  </si>
  <si>
    <t>7.2</t>
  </si>
  <si>
    <t>7.3</t>
  </si>
  <si>
    <t>7.4</t>
  </si>
  <si>
    <t>7.5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</si>
  <si>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</si>
  <si>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</si>
  <si>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</si>
  <si>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</si>
  <si>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</si>
  <si>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</si>
  <si>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</si>
  <si>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</si>
  <si>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</si>
  <si>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9.5</t>
  </si>
  <si>
    <t>10.1</t>
  </si>
  <si>
    <t>10.2</t>
  </si>
  <si>
    <t>10.3</t>
  </si>
  <si>
    <t>10.4</t>
  </si>
  <si>
    <t>10.5</t>
  </si>
  <si>
    <t>Муниципального предприятия "Всеволожское предприятие электрических сетей"</t>
  </si>
  <si>
    <t>Всего, в том числе:</t>
  </si>
  <si>
    <t>Ленинградская область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</si>
  <si>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</si>
  <si>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</si>
  <si>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</si>
  <si>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</si>
  <si>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</si>
  <si>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</si>
  <si>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</si>
  <si>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</si>
  <si>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</si>
  <si>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</si>
  <si>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</si>
  <si>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</si>
  <si>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</si>
  <si>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</si>
  <si>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</si>
  <si>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</si>
  <si>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</si>
  <si>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</si>
  <si>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</si>
  <si>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</si>
  <si>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</si>
  <si>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</si>
  <si>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</si>
  <si>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</si>
  <si>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</si>
  <si>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</si>
  <si>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</si>
  <si>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</si>
  <si>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</si>
  <si>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</si>
  <si>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</si>
  <si>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</si>
  <si>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</si>
  <si>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</si>
  <si>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</si>
  <si>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</si>
  <si>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1.2.2.1.15</t>
  </si>
  <si>
    <t>1.2.2.1.16</t>
  </si>
  <si>
    <t>1.2.2.1.17</t>
  </si>
  <si>
    <t>1.3</t>
  </si>
  <si>
    <t>Инвестиционные проекты, реализация которых обуславливается схемами и программами перспективного развития электоэнергетики,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</si>
  <si>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</si>
  <si>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</si>
  <si>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</si>
  <si>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</si>
  <si>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</si>
  <si>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</si>
  <si>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</si>
  <si>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</si>
  <si>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нд</t>
  </si>
  <si>
    <t>1.2.2.1.18</t>
  </si>
  <si>
    <t xml:space="preserve">пос. Токсово, реконструкция ВЛ-10 кВ ф. 601-06 участка между ТП-214 и ТП-232 (переход ж/д), L=60 м </t>
  </si>
  <si>
    <t xml:space="preserve">I_2000001118 </t>
  </si>
  <si>
    <t>1.2.2.1.19</t>
  </si>
  <si>
    <t>1.2.2.1.20</t>
  </si>
  <si>
    <t>1.2.2.1.21</t>
  </si>
  <si>
    <t>г. Всеволожск, реконструкция ВЛ-0,4 кВ ф. 2 от ТП-120 по ул. Обороны и пер. Теневому L=750м</t>
  </si>
  <si>
    <t xml:space="preserve"> I_2000001242</t>
  </si>
  <si>
    <t>Реконструкция КЛ-6кВ ф.640-01 от РП-10 до ТП-90, L~150м,Колтушское ш. у д.20.  г.Всеволожск</t>
  </si>
  <si>
    <t>J_2000000139</t>
  </si>
  <si>
    <t xml:space="preserve">Реконструкция КЛ-6кВ ф.640-01 от РП-10 до ТП-94, L~550м., Колтушское ш. у д.20,  г.Всеволожск
</t>
  </si>
  <si>
    <t>J_2000001310</t>
  </si>
  <si>
    <t>1.2.3</t>
  </si>
  <si>
    <t xml:space="preserve"> Развитие и модернизация учета электрической энергии (мощности)</t>
  </si>
  <si>
    <t>1.2.3.1</t>
  </si>
  <si>
    <t xml:space="preserve"> Установка приборов учета, класс напряжения 0,22 (0,4) кВ</t>
  </si>
  <si>
    <t>Установка приборов учета на границе балансовой принадлежности со смежными сетевыми организациями и иными владельцами объектов ЭСХ</t>
  </si>
  <si>
    <t xml:space="preserve">1.2.3.2 </t>
  </si>
  <si>
    <t>Установка приборов учета, класс напряжения 6 (10) кВ</t>
  </si>
  <si>
    <t>1.2.3.2.1</t>
  </si>
  <si>
    <t>J_2100000054</t>
  </si>
  <si>
    <t>Реконструкция ВЛ-10 кВ ф. 325-01 L~ 450 м,  ул. Пионерская,  п. Рахья</t>
  </si>
  <si>
    <t>J_2100001127</t>
  </si>
  <si>
    <t>Реконструкция ВЛ-0,4кВ  ТП-104 Ф.2,   L~445м , г. Всеволожск.</t>
  </si>
  <si>
    <t>J_2200001281</t>
  </si>
  <si>
    <t xml:space="preserve"> Строительство 2БКРТП-630/6/0,4кВ взамен ЗТП-2411 с  трансформаторами    ТМГ- 400/6/0,4кВ,  пос. им. Свердлова</t>
  </si>
  <si>
    <t>J_2000002576</t>
  </si>
  <si>
    <t>1.4.3</t>
  </si>
  <si>
    <t>г.Всеволожск,КТПП-630 с трансформатором 400кВА на ул.Варшавская взамен ТП-11</t>
  </si>
  <si>
    <t>E_2000002515</t>
  </si>
  <si>
    <t>1.4.4</t>
  </si>
  <si>
    <t>1.4.5</t>
  </si>
  <si>
    <t>1.4.6</t>
  </si>
  <si>
    <t>г.Всеволожск,КЛ-10кВ от ТП-118 до ТП-120,АСБ-10 3х185, L≈0,11км</t>
  </si>
  <si>
    <t>E_2000002311</t>
  </si>
  <si>
    <t>1.4.7</t>
  </si>
  <si>
    <t>г.Всеволожск, строительство КЛ-10кВ от ТП-118 до ТП-123, кабелем АСБ-10 3х185, L≈0,49км</t>
  </si>
  <si>
    <t>E_2000002312</t>
  </si>
  <si>
    <t>1.4.8</t>
  </si>
  <si>
    <t>пос. Токсово, КЛ-10 к от ТП-431 до ТП-324, фид. 601-08 АСБ-10-185</t>
  </si>
  <si>
    <t>E_2000000236</t>
  </si>
  <si>
    <t>1.2.3.1.4</t>
  </si>
  <si>
    <t>Замена ПУ на основании ФЗ 522 по классу напряжения 0,4кВ</t>
  </si>
  <si>
    <t>М_2200000055</t>
  </si>
  <si>
    <t>Распоряжением Комитета по ТЭК №79 от 31.10.2022г.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</si>
  <si>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2023 году</t>
  </si>
  <si>
    <t>г.Всеволожск, в ТП-85 замена оборудования.</t>
  </si>
  <si>
    <t>E_2300000158</t>
  </si>
  <si>
    <t>Реконструкция ВЛ-0,4кВ ТП-69 Ф.7,   L~550м, г. Всеволожск.</t>
  </si>
  <si>
    <t>J_2000001292</t>
  </si>
  <si>
    <t>J_2200001123</t>
  </si>
  <si>
    <t>J_2200001124</t>
  </si>
  <si>
    <t>Реконструкция  ВЛ-0.4кВ от РУ-0.4кВ ТП-148 L~380м ;  г. Всеволожск</t>
  </si>
  <si>
    <t>J_2200001262</t>
  </si>
  <si>
    <t>Реконструкция ВЛ-0,4кВ  ТП-17 Ф.8  L~1040м  ул.Коммуны, ул.Варшавская, г. Всеволожск</t>
  </si>
  <si>
    <t>J_2200001266</t>
  </si>
  <si>
    <t>Реконструкция ВЛ-0,4кВ ТП-85 Ф.3 , L~430м г. Всеволожск.</t>
  </si>
  <si>
    <t>J_2200001296</t>
  </si>
  <si>
    <t>Реконструкция ВЛ-0,4 кВ от ТП-322   L~700 м,  ул. Озерная, Токсово</t>
  </si>
  <si>
    <t>J_2200012102</t>
  </si>
  <si>
    <t>Pеконструкция КЛ-10кВ от ПС-525 ф.525-203   L~200м,    ул. Гоголя, г.Всеволожск</t>
  </si>
  <si>
    <t>J_2200001312</t>
  </si>
  <si>
    <t>Реконструкция КЛ-10 кВ ф.403-04  от ТП-92 до1-й  ОЛ в сторону ТП-112    L~210 м, г.Всеволожск.</t>
  </si>
  <si>
    <t>J_2200001317</t>
  </si>
  <si>
    <t>Реконструкция КЛ-10 кВ ф.525-103 L~275 м  от ТП-172 до муфты в сторону ТП-31. г.Всеволожск.</t>
  </si>
  <si>
    <t>J_2200001322</t>
  </si>
  <si>
    <t>J_2300001125</t>
  </si>
  <si>
    <t>Реконструкция  2ВЛ-0,4 кВ ф. 2(L~  90 м ), ф. 8(L~230 м  ) от ТП-41,   Октябрьское шоссе, ул. Гладкинская четная,  п. Рахья</t>
  </si>
  <si>
    <t>J_2300001261</t>
  </si>
  <si>
    <t xml:space="preserve">Реконструкция ВЛ-0,4кВ ТП-16 Ф.3   L~300м г. Всеволожск </t>
  </si>
  <si>
    <t>J_2300001270</t>
  </si>
  <si>
    <t>Реконструкция ВЛ-0,4кВ  ТП-87 Ф.2   L~145м  ул.Горсткина, г. Всеволожск.</t>
  </si>
  <si>
    <t>J_2300001271</t>
  </si>
  <si>
    <t>Реконструкция ВЛ-0,4кВ ТП-113 Ф.2,   L~250м  ул.Тургенева, г. Всеволожск.</t>
  </si>
  <si>
    <t>J_2300001274</t>
  </si>
  <si>
    <t>1.2.2.1.22</t>
  </si>
  <si>
    <t>Реконструкция ВЛ-0,4кВ  ТП-147 Ф.2,   L~410м  г. Всеволожск.</t>
  </si>
  <si>
    <t>J_2300001289</t>
  </si>
  <si>
    <t>1.2.2.1.23</t>
  </si>
  <si>
    <t>Реконструкция ВЛ-0,4кВ ТП-147 Ф.4 ,  L~200м г. Всеволожск.</t>
  </si>
  <si>
    <t>J_2300001290</t>
  </si>
  <si>
    <t>1.2.2.1.24</t>
  </si>
  <si>
    <t>Реконструкция ВЛ-0,4кВ ТП-69 Ф.6,  L~340м г. Всеволожск.</t>
  </si>
  <si>
    <t>J_2300001291</t>
  </si>
  <si>
    <t>1.2.2.1.25</t>
  </si>
  <si>
    <t>Реконструкция ВЛ-0,4кВ  ТП-69 Ф.9 ,  L~320м , г. Всеволожск.</t>
  </si>
  <si>
    <t>J_2300001293</t>
  </si>
  <si>
    <t>1.2.2.1.26</t>
  </si>
  <si>
    <t>пос.Токсово, реконструкция ВЛ-0,4кВ от ПП-4 по ул.Инженерная,СИП-2 3х95+1х95</t>
  </si>
  <si>
    <t>E_2300001216</t>
  </si>
  <si>
    <t>1.2.2.1.27</t>
  </si>
  <si>
    <t>Реконструкция ВЛ-0,4кВ  ТП-41 ф.4  L~450м,  г.п.Рахья</t>
  </si>
  <si>
    <t xml:space="preserve"> J_2300001243</t>
  </si>
  <si>
    <t>1.2.2.1.28</t>
  </si>
  <si>
    <t xml:space="preserve">Pеконструкция КЛ-10 кВ от РП-4 ф. 525-403 до  ТП-192, L~ 130 м. г. Всеволожск </t>
  </si>
  <si>
    <t>J_2300001313</t>
  </si>
  <si>
    <t>1.2.2.1.29</t>
  </si>
  <si>
    <t xml:space="preserve">пос.Рахья, ВЛ-10кВ, ф. 1от РТП-2983 до Сосновой (к ТП-5), СИП-3 1х95, L=250м </t>
  </si>
  <si>
    <t>E_2300000119</t>
  </si>
  <si>
    <t>1.2.2.1.30</t>
  </si>
  <si>
    <t>пос.Рахья, реконструкция КЛ-0,4 от  ТП-15 до д.31-32 по ул.Стационная,АСБ-1 4х120</t>
  </si>
  <si>
    <t>E_2300000142</t>
  </si>
  <si>
    <t>1.2.2.1.31</t>
  </si>
  <si>
    <t xml:space="preserve">пос.Рахья,ВЛ-0,4кВ от ТП-41 по ул.Луговая,ул.Железнодорожная,ул.Гладкинская,СИП-2 3х95+1х95, L=1100м </t>
  </si>
  <si>
    <t>E_0000001222</t>
  </si>
  <si>
    <t>1.2.2.1.32</t>
  </si>
  <si>
    <t xml:space="preserve">пос.Рахья,ВЛ-10кВ,от РТП-2983 до ТП-17,СИП-3 1х95, L=1150м </t>
  </si>
  <si>
    <t>E_0000001110</t>
  </si>
  <si>
    <t>1.2.2.1.33</t>
  </si>
  <si>
    <t xml:space="preserve">г.Всеволожск,ВЛ-0,4кВ от ТП-20 по ул.Некрасова,СИП-2 3х95+1х95, L=470м </t>
  </si>
  <si>
    <t>E_0000001225</t>
  </si>
  <si>
    <t>Строительство КТП-630/10/0,4 взамен ТП-439  установка существующего тр-ра 250 кВА, ул. Луговая, пос. Токсово</t>
  </si>
  <si>
    <t xml:space="preserve">J_2200002568 </t>
  </si>
  <si>
    <t xml:space="preserve">Строительство КРУН-10кВ   ф.325-16, от оп.117-оп.118   г.п. Рахья  
</t>
  </si>
  <si>
    <t>J_2200000265</t>
  </si>
  <si>
    <t>г.Всеволожск,ВЛ-0,4кВ от ТП-88 по ул.Евграфова,СИП-2 3х95+1х95, L=600м</t>
  </si>
  <si>
    <t>E_0000000222</t>
  </si>
  <si>
    <t>1.4.9</t>
  </si>
  <si>
    <t xml:space="preserve">Строительств 2КЛ-0,4 кВ от ТП-284 L=0,145км , Колтушское шоссе, д.20, г.Всеволожск (ГБУЗ ЛО «ВКМБ 20/Д-100 от 10.08.20.)           </t>
  </si>
  <si>
    <t>L_2100003245</t>
  </si>
  <si>
    <t>1.4.10</t>
  </si>
  <si>
    <t>Строительство 2 КЛ-0,4 кВ от ТП-250, L- 2х200 м., пр. Христиновский, д. 91 г.Всеволожск  (МКУ "ЦОФМУ" 22/Д-057 от 11.03.2022г)</t>
  </si>
  <si>
    <t>M_2200032415</t>
  </si>
  <si>
    <t>1.4.11</t>
  </si>
  <si>
    <t>Строительство ВЛИ-0,4 кВ от ТП-52, L-105 м., пр. Алексеевский, д. 71  г. Всеволожск  (Фейгинов Д.М.  22/Д-044 от 25.02.22 г.)</t>
  </si>
  <si>
    <t>M_2200032221</t>
  </si>
  <si>
    <t>1.4.12</t>
  </si>
  <si>
    <t>Строительство ВЛИ-0,4 кВ от ТП-267, L-12 м., ул. Сергиевская, уч. 200 г. Всеволожск  (ИП Чикина Г.О. 22/Д-288 от 23.05.22 г.)</t>
  </si>
  <si>
    <t>M_2200032222</t>
  </si>
  <si>
    <t>1.4.13</t>
  </si>
  <si>
    <t>Строительство ВЛИ-0,4 кВ от ТП-120, L-60 м., ул. Окружная, д. 56А г. Всеволожск  (Квятковский Е.А.  21/Д-315 от 24.06.21 г.)</t>
  </si>
  <si>
    <t>M_2200031252</t>
  </si>
  <si>
    <t>1.4.14</t>
  </si>
  <si>
    <t>Строительство ВЛИ-0,4 кВ от ТП-305, L-125 м., Колтушское шоссе, уч. 109,  г. Всеволожск  (Аллахвердиев А.А. 21/Д-409 от 02.08.21 г.)</t>
  </si>
  <si>
    <t>N_2300032619</t>
  </si>
  <si>
    <t>1.2.2.1.34</t>
  </si>
  <si>
    <t>Реконструкция ВЛИ-0,4кВт от  оп.1 ф.15 ТП-12 до КК-12/1 L=0,1км. Ул.Межевая д.20,г.Всеволожск (ИП Сукиасян Т.М, ИП Сукиасян Р.М. 21/З-718 от 28.12.21 г.)</t>
  </si>
  <si>
    <t>N_2300032223</t>
  </si>
  <si>
    <t>1.2.2.1.35</t>
  </si>
  <si>
    <t>Реконструкция КВЛ-0,4 кВ фид. 1 ТП-31, L= 430 м., ул. Ломоносова, г. Всеволожск  (Прокопьев А.Ю. 22/Д-528 от 01.08.22 г.)</t>
  </si>
  <si>
    <t>N_2300031253</t>
  </si>
  <si>
    <t>1.2.1.1.2</t>
  </si>
  <si>
    <t>Реконструкция ТП-239. Замена существующего тр. ТМГ-100/10/0,4 на ТМГ- 160/10/0,4 кВ.  ул. Садовая,  г. Всеволожск (ООО «Кураж» 22/Д-184 от 19.04.2022 г.)</t>
  </si>
  <si>
    <t>М_2200032502</t>
  </si>
  <si>
    <t xml:space="preserve">Реконструкция ВЛ-0,4 кВ фид. 3 ТП-231, L= 400 м., ул. Гагарина, п.Токсово (Курятников В.М. 22/Д-140 от 07.04.22г.) </t>
  </si>
  <si>
    <t>N_2300031254</t>
  </si>
  <si>
    <t>1.2.2.1.36</t>
  </si>
  <si>
    <t>1.1.1.3.1</t>
  </si>
  <si>
    <t>Мероприятия по технологическому присоединению ООО "Петрострой", Г.Всеволожск дорога Жизни (16/Д-325)</t>
  </si>
  <si>
    <t>I_0000033611</t>
  </si>
  <si>
    <t>Реконструкция ТП-231. Замена существующего трансформатора ТМГ-250/10/0,4 на ТМГ-400/10/0,4 кВ, ул. Гагарина, п. Токсово. (Курятников В.М. № 22/Д-140 от 07.04.2022г.)</t>
  </si>
  <si>
    <t>N_2300031502</t>
  </si>
  <si>
    <t>1.2.1.1.3</t>
  </si>
  <si>
    <t>месяцев</t>
  </si>
  <si>
    <t xml:space="preserve">Реконструкция ТП-13. Замена существующих трансформаторов   Т1: ТМГ-400/6/0,4 и Т2: ТМГ-400/10/0,4 на ТМГ-630/6/0,4 кВ и ТМГ-630/10/0,4, ул. Шишканя, г. Всеволожск. (АО «А Плюс Естейт 23/Д-007 от 13.03.2023 г.)    </t>
  </si>
  <si>
    <t>N_2300032504</t>
  </si>
  <si>
    <t>Реконструкция ВЛ-0,4 кВ фид. 3 ТП-426, L= 80 м., ул.Санаторная, п. Токсово  (Кривенок Н.Н. 21/Д-511 от 28.09.21 г.)</t>
  </si>
  <si>
    <t>М_2200031221</t>
  </si>
  <si>
    <t>1.2.2.1.37</t>
  </si>
  <si>
    <t>1.2.2.1.38</t>
  </si>
  <si>
    <t>1.2.2.1.39</t>
  </si>
  <si>
    <t xml:space="preserve">Строительство КТПн 630-10/0,4кВ, с трансформатором 0,16 МВА, 2 КЛ-0,4 кВ от РУ-0,4 кВ L=2х50 м ул. Гоголя, п. Токсово (Атаманчук Н.И. 21/Д-102 от 30.03.21, 21/Д-103 от 30.03.21. )»               </t>
  </si>
  <si>
    <t>L_2100003268</t>
  </si>
  <si>
    <t>Строительство ВЛИ-0,4 кВ от ТП-126, L-60 м., ул. Красный Выборжец, д. 15, г. Всеволожск  (Скарга А.В., Иванова Л.В., Скарга Е.А., Скарга Д.А., Скарга О.А. 22/Д-793 от 27.12.2022 г.)</t>
  </si>
  <si>
    <t>N_2300031255</t>
  </si>
  <si>
    <t>Строительство 2КЛ-0,4 кВ от ТП-12, L1-190 м., L2-180 м. ул. Шишканя, участок с кадастровым № 47:07:1301175:9, г. Всеволожск.»  (АО «А Плюс Естейд» 23/Д-007 от 13.03.23 г.)</t>
  </si>
  <si>
    <t>N_2300032418</t>
  </si>
  <si>
    <t>Строительство КВЛ-0,4 кВ от ТП-41, L-85 м., Октябрьский пр., уч. 101, г. Всеволожск  (ИП Астров С.А. 21/Д-340 от 29.07.21 г.)</t>
  </si>
  <si>
    <t>N_2300032622</t>
  </si>
  <si>
    <t>Строительство КЛ-0,4 кВ от ТП-117, L-15 м., ул. Александровская, уч.72 г. Всеволожск  (Кудленок М.В. 22/Д-658 от 19.10.22 г.)</t>
  </si>
  <si>
    <t>N_2300032417</t>
  </si>
  <si>
    <t>Строительство ВЛИ-0,4 кВ от ТП-323, L-150 м., ул. Школьная, уч. 8а, п. Токсово   (ИП Шанина М.А. 22/Д-081 от 19.03.22)</t>
  </si>
  <si>
    <t>N_2300032227</t>
  </si>
  <si>
    <t>1.4.15</t>
  </si>
  <si>
    <t>1.4.16</t>
  </si>
  <si>
    <t>1.4.17</t>
  </si>
  <si>
    <t>1.4.18</t>
  </si>
  <si>
    <t>1.4.19</t>
  </si>
  <si>
    <t>1.4.20</t>
  </si>
  <si>
    <t>Реконструкция ВЛ-0,4 кВ от ТП-126 ф. 6 L~ 190 м, ул. Калининская,  г. Всеволожск</t>
  </si>
  <si>
    <t>J_2400001256</t>
  </si>
  <si>
    <t>Реконструкция ВЛ-0,4кВ  ТП-18 Ф.10,  L~500м  по пр.Герцена,  г. Всеволожск.</t>
  </si>
  <si>
    <t>J_2400001278</t>
  </si>
  <si>
    <t>г.п.Рахья, реконструкция ВЛ-10кВ от РТП-633 до ТП-2 Грибное, L≈400 м</t>
  </si>
  <si>
    <t xml:space="preserve"> E_2000000117</t>
  </si>
  <si>
    <t xml:space="preserve"> Реконструкция ВЛ-0,4 кВ от ТП-202 , L~250 м,  Речной переулок, пос. Токсово.</t>
  </si>
  <si>
    <t>J_2000012101</t>
  </si>
  <si>
    <t xml:space="preserve">пос.Рахья,ВЛ-0,4кВ от ТП-38 по ул.Пионерская,СИП-2 3х95+1х95, L=500м </t>
  </si>
  <si>
    <t>E_0000001230</t>
  </si>
  <si>
    <t>1.2.2.1.41</t>
  </si>
  <si>
    <t>Реконструкция ВЛ-0,4 кВ фид. 3 ТП-426, L= 80 м., ул.Санаторная, п. Токсово  (Елисеева К.И. 22/Д-414 от 29.06.22 г.)</t>
  </si>
  <si>
    <t>N_2300031256</t>
  </si>
  <si>
    <t>1.2.2.1.40</t>
  </si>
  <si>
    <t>1.2.2.1.42</t>
  </si>
  <si>
    <t>1.2.2.1.43</t>
  </si>
  <si>
    <t>Строительство МТП 10/0,4 ,ВЛЗ-10кВ, КЛ-0,4кВ на землях ЗАО "Щеглово" (Ксенофонтова Н.И. №ОД-19/Д-585 от 24.12.2019г)</t>
  </si>
  <si>
    <t>L_2100000268</t>
  </si>
  <si>
    <t>Строительство кабельного киска  от ТП-2424, 1-й мкр, уч. 43, г.п. им. Свердлова (МОУ СОШ «Свердловский ЦО» 21/Д-622 от 29.11.21 г.)</t>
  </si>
  <si>
    <t>N_2300032419</t>
  </si>
  <si>
    <t>Строительство КЛ-0,4 кВ от ТП-70, L-150 м., ул. Центральная , уч. 5, г. Всеволожск  (МОБУ «СОШ № 6» ОД-21/Д-046 от 05.02.21 г.)</t>
  </si>
  <si>
    <t>N_2300032420</t>
  </si>
  <si>
    <t>Строительство ТП 10/0,4, с трансформатором ТМГ 160 кВА; 2КЛ-10 кВ L-2х50 м.; 2 КЛ-0,4 кВ L-2х180 м., Октябрьский пр. г. Всеволожск  (ИП Замятин А.Г., ИП Меженский В.В. 21/з-623 от  12.11.21 г.; ИП Колобова Ю.Б. 22/з-342 от 02.06.2022 г.)</t>
  </si>
  <si>
    <t>N_2300032503</t>
  </si>
  <si>
    <t>Строительство КТПН-630 с трансформатором 630кВА взамен ТП-12 в массиве дер.Лепсари (ОД-19/Д-706 от 17.08.20)</t>
  </si>
  <si>
    <t>L_2100002590</t>
  </si>
  <si>
    <t>1.4.21</t>
  </si>
  <si>
    <t>1.4.22</t>
  </si>
  <si>
    <t>1.4.23</t>
  </si>
  <si>
    <t>1.4.24</t>
  </si>
  <si>
    <t>1.4.25</t>
  </si>
  <si>
    <t>1.2.1.1.4</t>
  </si>
  <si>
    <t>Реконструкция ТП-36. Замена существующего трансформатора ТМГ-160/10/0,4 на ТМГ-250/10/0,4 кВ, ул.Боровая, п. Токсово. (Бухтияров М.В. № 21/Д-513 от 28.09.2021г.)</t>
  </si>
  <si>
    <t>N_2300031503</t>
  </si>
  <si>
    <t>1.2.1.1.5</t>
  </si>
  <si>
    <t>Реконструкция ВЛ-10кВ, ф.325-16 от РП-2983 до оп. 19   L~900м., г.п.Рахья</t>
  </si>
  <si>
    <t>Реконструкция ВЛ-10кВ, ф.325-16,  от оп.19 до оп.19/5   L~170м., г.п.Рахья</t>
  </si>
  <si>
    <t>Реконструкция ВЛ-10кВ, ф.325-16  от оп.113 до оп.118   L~190м., г.п.Рахья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</si>
</sst>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0"/>
      <name val="Arial Cyr"/>
      <charset val="204"/>
    </font>
    <font>
      <b/>
      <i/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4" fillId="0" borderId="0"/>
    <xf numFmtId="0" fontId="1" fillId="0" borderId="0"/>
    <xf numFmtId="0" fontId="1" fillId="0" borderId="0"/>
  </cellStyleXfs>
  <cellXfs count="81">
    <xf numFmtId="0" fontId="0" fillId="0" borderId="0" xfId="0"/>
    <xf numFmtId="0" fontId="3" fillId="0" borderId="4" xfId="0" applyFont="1" applyFill="1" applyBorder="1" applyAlignment="1">
      <alignment horizontal="center" vertical="center" wrapText="1"/>
    </xf>
    <xf numFmtId="2" fontId="1" fillId="0" borderId="8" xfId="0" applyNumberFormat="1" applyFont="1" applyFill="1" applyBorder="1" applyAlignment="1">
      <alignment horizontal="center" vertical="center"/>
    </xf>
    <xf numFmtId="49" fontId="1" fillId="0" borderId="8" xfId="2" applyNumberFormat="1" applyFont="1" applyFill="1" applyBorder="1" applyAlignment="1">
      <alignment horizontal="center" vertical="center"/>
    </xf>
    <xf numFmtId="2" fontId="3" fillId="0" borderId="8" xfId="0" applyNumberFormat="1" applyFont="1" applyFill="1" applyBorder="1" applyAlignment="1">
      <alignment horizontal="center" vertical="center"/>
    </xf>
    <xf numFmtId="2" fontId="1" fillId="0" borderId="8" xfId="5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left"/>
    </xf>
    <xf numFmtId="49" fontId="1" fillId="0" borderId="8" xfId="0" applyNumberFormat="1" applyFont="1" applyFill="1" applyBorder="1" applyAlignment="1" applyProtection="1">
      <alignment horizontal="left" vertical="center" wrapText="1"/>
      <protection locked="0"/>
    </xf>
    <xf numFmtId="0" fontId="3" fillId="0" borderId="8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right" vertical="center"/>
    </xf>
    <xf numFmtId="0" fontId="1" fillId="0" borderId="0" xfId="0" applyNumberFormat="1" applyFont="1" applyFill="1" applyBorder="1" applyAlignment="1">
      <alignment horizontal="right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0" fontId="1" fillId="0" borderId="1" xfId="0" applyNumberFormat="1" applyFont="1" applyFill="1" applyBorder="1" applyAlignment="1">
      <alignment horizontal="left" vertical="center"/>
    </xf>
    <xf numFmtId="0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vertical="center"/>
    </xf>
    <xf numFmtId="0" fontId="1" fillId="0" borderId="0" xfId="0" applyNumberFormat="1" applyFont="1" applyFill="1" applyBorder="1" applyAlignment="1">
      <alignment horizontal="center" vertical="top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textRotation="90" wrapText="1"/>
    </xf>
    <xf numFmtId="0" fontId="1" fillId="0" borderId="8" xfId="0" applyNumberFormat="1" applyFont="1" applyFill="1" applyBorder="1" applyAlignment="1">
      <alignment horizontal="center" vertical="top"/>
    </xf>
    <xf numFmtId="0" fontId="1" fillId="0" borderId="3" xfId="0" applyNumberFormat="1" applyFont="1" applyFill="1" applyBorder="1" applyAlignment="1">
      <alignment horizontal="center" vertical="top"/>
    </xf>
    <xf numFmtId="0" fontId="1" fillId="0" borderId="3" xfId="0" applyNumberFormat="1" applyFont="1" applyFill="1" applyBorder="1" applyAlignment="1">
      <alignment horizontal="center" vertical="center"/>
    </xf>
    <xf numFmtId="0" fontId="3" fillId="0" borderId="10" xfId="0" applyNumberFormat="1" applyFont="1" applyFill="1" applyBorder="1" applyAlignment="1">
      <alignment horizontal="center" vertical="center" wrapText="1"/>
    </xf>
    <xf numFmtId="2" fontId="3" fillId="0" borderId="10" xfId="0" applyNumberFormat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1" xfId="0" applyNumberFormat="1" applyFont="1" applyFill="1" applyBorder="1" applyAlignment="1">
      <alignment horizontal="center" vertical="center" wrapText="1"/>
    </xf>
    <xf numFmtId="2" fontId="3" fillId="0" borderId="11" xfId="0" applyNumberFormat="1" applyFont="1" applyFill="1" applyBorder="1" applyAlignment="1">
      <alignment horizontal="center" vertical="center"/>
    </xf>
    <xf numFmtId="49" fontId="1" fillId="0" borderId="8" xfId="2" applyNumberFormat="1" applyFont="1" applyFill="1" applyBorder="1" applyAlignment="1">
      <alignment horizontal="left" vertical="center" wrapText="1"/>
    </xf>
    <xf numFmtId="49" fontId="1" fillId="0" borderId="8" xfId="2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8" xfId="2" applyNumberFormat="1" applyFont="1" applyFill="1" applyBorder="1" applyAlignment="1">
      <alignment horizontal="left" vertical="center" wrapText="1"/>
    </xf>
    <xf numFmtId="49" fontId="3" fillId="0" borderId="8" xfId="2" applyNumberFormat="1" applyFont="1" applyFill="1" applyBorder="1" applyAlignment="1">
      <alignment horizontal="center" vertical="center"/>
    </xf>
    <xf numFmtId="49" fontId="3" fillId="0" borderId="8" xfId="1" applyNumberFormat="1" applyFont="1" applyFill="1" applyBorder="1" applyAlignment="1">
      <alignment horizontal="center" vertical="center"/>
    </xf>
    <xf numFmtId="0" fontId="3" fillId="0" borderId="8" xfId="3" applyNumberFormat="1" applyFont="1" applyFill="1" applyBorder="1" applyAlignment="1" applyProtection="1">
      <alignment horizontal="left" vertical="center" wrapText="1"/>
      <protection locked="0"/>
    </xf>
    <xf numFmtId="49" fontId="3" fillId="0" borderId="4" xfId="1" applyNumberFormat="1" applyFont="1" applyFill="1" applyBorder="1" applyAlignment="1">
      <alignment horizontal="center" vertical="center"/>
    </xf>
    <xf numFmtId="49" fontId="1" fillId="0" borderId="4" xfId="2" applyNumberFormat="1" applyFont="1" applyFill="1" applyBorder="1" applyAlignment="1">
      <alignment horizontal="center" vertical="center"/>
    </xf>
    <xf numFmtId="49" fontId="1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12" xfId="2" applyNumberFormat="1" applyFont="1" applyFill="1" applyBorder="1" applyAlignment="1">
      <alignment horizontal="center" vertical="center"/>
    </xf>
    <xf numFmtId="49" fontId="3" fillId="0" borderId="8" xfId="0" applyNumberFormat="1" applyFont="1" applyFill="1" applyBorder="1" applyAlignment="1" applyProtection="1">
      <alignment horizontal="left" vertical="center" wrapText="1"/>
      <protection locked="0"/>
    </xf>
    <xf numFmtId="49" fontId="3" fillId="0" borderId="9" xfId="1" applyNumberFormat="1" applyFont="1" applyFill="1" applyBorder="1" applyAlignment="1">
      <alignment horizontal="center"/>
    </xf>
    <xf numFmtId="49" fontId="3" fillId="0" borderId="10" xfId="1" applyNumberFormat="1" applyFont="1" applyFill="1" applyBorder="1" applyAlignment="1">
      <alignment horizontal="center" wrapText="1"/>
    </xf>
    <xf numFmtId="0" fontId="3" fillId="0" borderId="10" xfId="1" applyNumberFormat="1" applyFont="1" applyFill="1" applyBorder="1" applyAlignment="1">
      <alignment horizontal="center"/>
    </xf>
    <xf numFmtId="49" fontId="3" fillId="0" borderId="11" xfId="2" applyNumberFormat="1" applyFont="1" applyFill="1" applyBorder="1" applyAlignment="1">
      <alignment horizontal="center" vertical="center"/>
    </xf>
    <xf numFmtId="0" fontId="3" fillId="0" borderId="11" xfId="2" applyFont="1" applyFill="1" applyBorder="1" applyAlignment="1">
      <alignment horizontal="center" vertical="center" wrapText="1"/>
    </xf>
    <xf numFmtId="0" fontId="3" fillId="0" borderId="8" xfId="2" applyFont="1" applyFill="1" applyBorder="1" applyAlignment="1">
      <alignment horizontal="center" vertical="center" wrapText="1"/>
    </xf>
    <xf numFmtId="49" fontId="3" fillId="0" borderId="11" xfId="1" applyNumberFormat="1" applyFont="1" applyFill="1" applyBorder="1" applyAlignment="1">
      <alignment horizontal="center" vertical="center"/>
    </xf>
    <xf numFmtId="49" fontId="3" fillId="0" borderId="11" xfId="1" applyNumberFormat="1" applyFont="1" applyFill="1" applyBorder="1" applyAlignment="1">
      <alignment horizontal="center" vertical="center" wrapText="1"/>
    </xf>
    <xf numFmtId="0" fontId="3" fillId="0" borderId="4" xfId="1" applyNumberFormat="1" applyFont="1" applyFill="1" applyBorder="1" applyAlignment="1">
      <alignment horizontal="center" vertical="center"/>
    </xf>
    <xf numFmtId="49" fontId="3" fillId="0" borderId="8" xfId="1" applyNumberFormat="1" applyFont="1" applyFill="1" applyBorder="1" applyAlignment="1">
      <alignment horizontal="center" vertical="center" wrapText="1"/>
    </xf>
    <xf numFmtId="49" fontId="1" fillId="0" borderId="8" xfId="1" applyNumberFormat="1" applyFont="1" applyFill="1" applyBorder="1" applyAlignment="1">
      <alignment horizontal="center" vertical="center"/>
    </xf>
    <xf numFmtId="0" fontId="1" fillId="0" borderId="8" xfId="2" applyFont="1" applyFill="1" applyBorder="1" applyAlignment="1">
      <alignment horizontal="center" vertical="center"/>
    </xf>
    <xf numFmtId="49" fontId="5" fillId="0" borderId="8" xfId="1" applyNumberFormat="1" applyFont="1" applyFill="1" applyBorder="1" applyAlignment="1">
      <alignment horizontal="center" vertical="center"/>
    </xf>
    <xf numFmtId="49" fontId="5" fillId="0" borderId="8" xfId="1" applyNumberFormat="1" applyFont="1" applyFill="1" applyBorder="1" applyAlignment="1">
      <alignment horizontal="center" vertical="center" wrapText="1"/>
    </xf>
    <xf numFmtId="0" fontId="5" fillId="0" borderId="4" xfId="1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center" wrapText="1"/>
    </xf>
    <xf numFmtId="49" fontId="3" fillId="0" borderId="8" xfId="1" applyNumberFormat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>
      <alignment horizontal="left" vertical="center" wrapText="1"/>
    </xf>
    <xf numFmtId="49" fontId="5" fillId="0" borderId="4" xfId="1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3" fillId="0" borderId="8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wrapText="1"/>
    </xf>
    <xf numFmtId="0" fontId="1" fillId="0" borderId="8" xfId="0" applyFont="1" applyFill="1" applyBorder="1" applyAlignment="1">
      <alignment wrapText="1"/>
    </xf>
    <xf numFmtId="0" fontId="1" fillId="0" borderId="4" xfId="0" applyFont="1" applyFill="1" applyBorder="1" applyAlignment="1">
      <alignment horizontal="center" vertical="center"/>
    </xf>
    <xf numFmtId="49" fontId="6" fillId="0" borderId="8" xfId="2" applyNumberFormat="1" applyFont="1" applyFill="1" applyBorder="1" applyAlignment="1">
      <alignment horizontal="center" vertical="center" wrapText="1"/>
    </xf>
    <xf numFmtId="0" fontId="3" fillId="0" borderId="8" xfId="2" applyFont="1" applyFill="1" applyBorder="1" applyAlignment="1">
      <alignment horizontal="left" vertical="center" wrapText="1"/>
    </xf>
  </cellXfs>
  <cellStyles count="6">
    <cellStyle name="Обычный" xfId="0" builtinId="0"/>
    <cellStyle name="Обычный 127" xfId="4"/>
    <cellStyle name="Обычный 17" xfId="3"/>
    <cellStyle name="Обычный 3 2" xfId="5"/>
    <cellStyle name="Обычный 7" xfId="1"/>
    <cellStyle name="Обычный 7 13" xfId="2"/>
  </cellStyles>
  <dxfs count="300"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CCFF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79998168889431442"/>
        </patternFill>
      </fill>
    </dxf>
    <dxf>
      <fill>
        <patternFill>
          <bgColor rgb="FFD8D8D8"/>
        </patternFill>
      </fill>
    </dxf>
    <dxf>
      <fill>
        <patternFill>
          <bgColor theme="0" tint="-0.14996795556505021"/>
        </patternFill>
      </fill>
    </dxf>
    <dxf>
      <fill>
        <patternFill>
          <bgColor theme="8" tint="0.59996337778862885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CCFF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79998168889431442"/>
        </patternFill>
      </fill>
    </dxf>
    <dxf>
      <fill>
        <patternFill>
          <bgColor rgb="FFD8D8D8"/>
        </patternFill>
      </fill>
    </dxf>
    <dxf>
      <fill>
        <patternFill>
          <bgColor theme="0" tint="-0.14996795556505021"/>
        </patternFill>
      </fill>
    </dxf>
    <dxf>
      <fill>
        <patternFill>
          <bgColor theme="8" tint="0.59996337778862885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CCFF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79998168889431442"/>
        </patternFill>
      </fill>
    </dxf>
    <dxf>
      <fill>
        <patternFill>
          <bgColor rgb="FFD8D8D8"/>
        </patternFill>
      </fill>
    </dxf>
    <dxf>
      <fill>
        <patternFill>
          <bgColor theme="0" tint="-0.14996795556505021"/>
        </patternFill>
      </fill>
    </dxf>
    <dxf>
      <fill>
        <patternFill>
          <bgColor theme="8" tint="0.59996337778862885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CCFF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79998168889431442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theme="0" tint="-0.14996795556505021"/>
        </patternFill>
      </fill>
    </dxf>
    <dxf>
      <fill>
        <patternFill>
          <bgColor theme="8" tint="0.59996337778862885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CCFF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79998168889431442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theme="0" tint="-0.14996795556505021"/>
        </patternFill>
      </fill>
    </dxf>
    <dxf>
      <fill>
        <patternFill>
          <bgColor theme="8" tint="0.59996337778862885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0" tint="-0.14996795556505021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79998168889431442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theme="0" tint="-0.14996795556505021"/>
        </patternFill>
      </fill>
    </dxf>
    <dxf>
      <fill>
        <patternFill>
          <bgColor theme="8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CCFF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79998168889431442"/>
        </patternFill>
      </fill>
    </dxf>
    <dxf>
      <fill>
        <patternFill>
          <bgColor rgb="FFD8D8D8"/>
        </patternFill>
      </fill>
    </dxf>
    <dxf>
      <fill>
        <patternFill>
          <bgColor theme="0" tint="-0.14996795556505021"/>
        </patternFill>
      </fill>
    </dxf>
    <dxf>
      <fill>
        <patternFill>
          <bgColor theme="8" tint="0.59996337778862885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CCFF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79998168889431442"/>
        </patternFill>
      </fill>
    </dxf>
    <dxf>
      <fill>
        <patternFill>
          <bgColor rgb="FFD8D8D8"/>
        </patternFill>
      </fill>
    </dxf>
    <dxf>
      <fill>
        <patternFill>
          <bgColor theme="0" tint="-0.14996795556505021"/>
        </patternFill>
      </fill>
    </dxf>
    <dxf>
      <fill>
        <patternFill>
          <bgColor theme="8" tint="0.59996337778862885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CCFF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79998168889431442"/>
        </patternFill>
      </fill>
    </dxf>
    <dxf>
      <fill>
        <patternFill>
          <bgColor rgb="FFD8D8D8"/>
        </patternFill>
      </fill>
    </dxf>
    <dxf>
      <fill>
        <patternFill>
          <bgColor theme="0" tint="-0.14996795556505021"/>
        </patternFill>
      </fill>
    </dxf>
    <dxf>
      <fill>
        <patternFill>
          <bgColor theme="8" tint="0.59996337778862885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CCFF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79998168889431442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theme="0" tint="-0.14996795556505021"/>
        </patternFill>
      </fill>
    </dxf>
    <dxf>
      <fill>
        <patternFill>
          <bgColor theme="8" tint="0.59996337778862885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CCFF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79998168889431442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theme="0" tint="-0.14996795556505021"/>
        </patternFill>
      </fill>
    </dxf>
    <dxf>
      <fill>
        <patternFill>
          <bgColor theme="8" tint="0.59996337778862885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0" tint="-0.14996795556505021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79998168889431442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theme="0" tint="-0.14996795556505021"/>
        </patternFill>
      </fill>
    </dxf>
    <dxf>
      <fill>
        <patternFill>
          <bgColor theme="8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</dxfs>
  <tableStyles count="0" defaultTableStyle="TableStyleMedium9" defaultPivotStyle="PivotStyleLight16"/>
  <colors>
    <mruColors>
      <color rgb="FFFFCCFF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113"/>
  <sheetViews>
    <sheetView tabSelected="1" zoomScale="57" zoomScaleNormal="57" workbookViewId="0">
      <selection activeCell="A2" sqref="A2"/>
    </sheetView>
  </sheetViews>
  <sheetFormatPr defaultColWidth="9.109375" defaultRowHeight="15.6" x14ac:dyDescent="0.3"/>
  <cols>
    <col min="1" max="1" width="11.6640625" style="6" customWidth="1"/>
    <col min="2" max="2" width="69.109375" style="6" customWidth="1"/>
    <col min="3" max="3" width="16.44140625" style="6" customWidth="1"/>
    <col min="4" max="4" width="19.6640625" style="6" customWidth="1"/>
    <col min="5" max="5" width="11.77734375" style="6" customWidth="1"/>
    <col min="6" max="8" width="6.88671875" style="6" customWidth="1"/>
    <col min="9" max="9" width="8.44140625" style="6" customWidth="1"/>
    <col min="10" max="10" width="7" style="9" customWidth="1"/>
    <col min="11" max="12" width="6.6640625" style="9" customWidth="1"/>
    <col min="13" max="13" width="5.44140625" style="9" customWidth="1"/>
    <col min="14" max="14" width="8" style="9" customWidth="1"/>
    <col min="15" max="16" width="5.44140625" style="9" bestFit="1" customWidth="1"/>
    <col min="17" max="17" width="6" style="9" bestFit="1" customWidth="1"/>
    <col min="18" max="18" width="5.44140625" style="9" bestFit="1" customWidth="1"/>
    <col min="19" max="19" width="7.6640625" style="9" bestFit="1" customWidth="1"/>
    <col min="20" max="23" width="6.88671875" style="9" customWidth="1"/>
    <col min="24" max="24" width="7.6640625" style="9" bestFit="1" customWidth="1"/>
    <col min="25" max="28" width="6.88671875" style="9" customWidth="1"/>
    <col min="29" max="29" width="7.6640625" style="9" bestFit="1" customWidth="1"/>
    <col min="30" max="33" width="6.88671875" style="9" customWidth="1"/>
    <col min="34" max="34" width="6.44140625" style="9" customWidth="1"/>
    <col min="35" max="256" width="9.109375" style="6"/>
    <col min="257" max="257" width="8" style="6" customWidth="1"/>
    <col min="258" max="258" width="19.109375" style="6" customWidth="1"/>
    <col min="259" max="259" width="12.88671875" style="6" customWidth="1"/>
    <col min="260" max="260" width="19.6640625" style="6" customWidth="1"/>
    <col min="261" max="290" width="4.6640625" style="6" customWidth="1"/>
    <col min="291" max="512" width="9.109375" style="6"/>
    <col min="513" max="513" width="8" style="6" customWidth="1"/>
    <col min="514" max="514" width="19.109375" style="6" customWidth="1"/>
    <col min="515" max="515" width="12.88671875" style="6" customWidth="1"/>
    <col min="516" max="516" width="19.6640625" style="6" customWidth="1"/>
    <col min="517" max="546" width="4.6640625" style="6" customWidth="1"/>
    <col min="547" max="768" width="9.109375" style="6"/>
    <col min="769" max="769" width="8" style="6" customWidth="1"/>
    <col min="770" max="770" width="19.109375" style="6" customWidth="1"/>
    <col min="771" max="771" width="12.88671875" style="6" customWidth="1"/>
    <col min="772" max="772" width="19.6640625" style="6" customWidth="1"/>
    <col min="773" max="802" width="4.6640625" style="6" customWidth="1"/>
    <col min="803" max="1024" width="9.109375" style="6"/>
    <col min="1025" max="1025" width="8" style="6" customWidth="1"/>
    <col min="1026" max="1026" width="19.109375" style="6" customWidth="1"/>
    <col min="1027" max="1027" width="12.88671875" style="6" customWidth="1"/>
    <col min="1028" max="1028" width="19.6640625" style="6" customWidth="1"/>
    <col min="1029" max="1058" width="4.6640625" style="6" customWidth="1"/>
    <col min="1059" max="1280" width="9.109375" style="6"/>
    <col min="1281" max="1281" width="8" style="6" customWidth="1"/>
    <col min="1282" max="1282" width="19.109375" style="6" customWidth="1"/>
    <col min="1283" max="1283" width="12.88671875" style="6" customWidth="1"/>
    <col min="1284" max="1284" width="19.6640625" style="6" customWidth="1"/>
    <col min="1285" max="1314" width="4.6640625" style="6" customWidth="1"/>
    <col min="1315" max="1536" width="9.109375" style="6"/>
    <col min="1537" max="1537" width="8" style="6" customWidth="1"/>
    <col min="1538" max="1538" width="19.109375" style="6" customWidth="1"/>
    <col min="1539" max="1539" width="12.88671875" style="6" customWidth="1"/>
    <col min="1540" max="1540" width="19.6640625" style="6" customWidth="1"/>
    <col min="1541" max="1570" width="4.6640625" style="6" customWidth="1"/>
    <col min="1571" max="1792" width="9.109375" style="6"/>
    <col min="1793" max="1793" width="8" style="6" customWidth="1"/>
    <col min="1794" max="1794" width="19.109375" style="6" customWidth="1"/>
    <col min="1795" max="1795" width="12.88671875" style="6" customWidth="1"/>
    <col min="1796" max="1796" width="19.6640625" style="6" customWidth="1"/>
    <col min="1797" max="1826" width="4.6640625" style="6" customWidth="1"/>
    <col min="1827" max="2048" width="9.109375" style="6"/>
    <col min="2049" max="2049" width="8" style="6" customWidth="1"/>
    <col min="2050" max="2050" width="19.109375" style="6" customWidth="1"/>
    <col min="2051" max="2051" width="12.88671875" style="6" customWidth="1"/>
    <col min="2052" max="2052" width="19.6640625" style="6" customWidth="1"/>
    <col min="2053" max="2082" width="4.6640625" style="6" customWidth="1"/>
    <col min="2083" max="2304" width="9.109375" style="6"/>
    <col min="2305" max="2305" width="8" style="6" customWidth="1"/>
    <col min="2306" max="2306" width="19.109375" style="6" customWidth="1"/>
    <col min="2307" max="2307" width="12.88671875" style="6" customWidth="1"/>
    <col min="2308" max="2308" width="19.6640625" style="6" customWidth="1"/>
    <col min="2309" max="2338" width="4.6640625" style="6" customWidth="1"/>
    <col min="2339" max="2560" width="9.109375" style="6"/>
    <col min="2561" max="2561" width="8" style="6" customWidth="1"/>
    <col min="2562" max="2562" width="19.109375" style="6" customWidth="1"/>
    <col min="2563" max="2563" width="12.88671875" style="6" customWidth="1"/>
    <col min="2564" max="2564" width="19.6640625" style="6" customWidth="1"/>
    <col min="2565" max="2594" width="4.6640625" style="6" customWidth="1"/>
    <col min="2595" max="2816" width="9.109375" style="6"/>
    <col min="2817" max="2817" width="8" style="6" customWidth="1"/>
    <col min="2818" max="2818" width="19.109375" style="6" customWidth="1"/>
    <col min="2819" max="2819" width="12.88671875" style="6" customWidth="1"/>
    <col min="2820" max="2820" width="19.6640625" style="6" customWidth="1"/>
    <col min="2821" max="2850" width="4.6640625" style="6" customWidth="1"/>
    <col min="2851" max="3072" width="9.109375" style="6"/>
    <col min="3073" max="3073" width="8" style="6" customWidth="1"/>
    <col min="3074" max="3074" width="19.109375" style="6" customWidth="1"/>
    <col min="3075" max="3075" width="12.88671875" style="6" customWidth="1"/>
    <col min="3076" max="3076" width="19.6640625" style="6" customWidth="1"/>
    <col min="3077" max="3106" width="4.6640625" style="6" customWidth="1"/>
    <col min="3107" max="3328" width="9.109375" style="6"/>
    <col min="3329" max="3329" width="8" style="6" customWidth="1"/>
    <col min="3330" max="3330" width="19.109375" style="6" customWidth="1"/>
    <col min="3331" max="3331" width="12.88671875" style="6" customWidth="1"/>
    <col min="3332" max="3332" width="19.6640625" style="6" customWidth="1"/>
    <col min="3333" max="3362" width="4.6640625" style="6" customWidth="1"/>
    <col min="3363" max="3584" width="9.109375" style="6"/>
    <col min="3585" max="3585" width="8" style="6" customWidth="1"/>
    <col min="3586" max="3586" width="19.109375" style="6" customWidth="1"/>
    <col min="3587" max="3587" width="12.88671875" style="6" customWidth="1"/>
    <col min="3588" max="3588" width="19.6640625" style="6" customWidth="1"/>
    <col min="3589" max="3618" width="4.6640625" style="6" customWidth="1"/>
    <col min="3619" max="3840" width="9.109375" style="6"/>
    <col min="3841" max="3841" width="8" style="6" customWidth="1"/>
    <col min="3842" max="3842" width="19.109375" style="6" customWidth="1"/>
    <col min="3843" max="3843" width="12.88671875" style="6" customWidth="1"/>
    <col min="3844" max="3844" width="19.6640625" style="6" customWidth="1"/>
    <col min="3845" max="3874" width="4.6640625" style="6" customWidth="1"/>
    <col min="3875" max="4096" width="9.109375" style="6"/>
    <col min="4097" max="4097" width="8" style="6" customWidth="1"/>
    <col min="4098" max="4098" width="19.109375" style="6" customWidth="1"/>
    <col min="4099" max="4099" width="12.88671875" style="6" customWidth="1"/>
    <col min="4100" max="4100" width="19.6640625" style="6" customWidth="1"/>
    <col min="4101" max="4130" width="4.6640625" style="6" customWidth="1"/>
    <col min="4131" max="4352" width="9.109375" style="6"/>
    <col min="4353" max="4353" width="8" style="6" customWidth="1"/>
    <col min="4354" max="4354" width="19.109375" style="6" customWidth="1"/>
    <col min="4355" max="4355" width="12.88671875" style="6" customWidth="1"/>
    <col min="4356" max="4356" width="19.6640625" style="6" customWidth="1"/>
    <col min="4357" max="4386" width="4.6640625" style="6" customWidth="1"/>
    <col min="4387" max="4608" width="9.109375" style="6"/>
    <col min="4609" max="4609" width="8" style="6" customWidth="1"/>
    <col min="4610" max="4610" width="19.109375" style="6" customWidth="1"/>
    <col min="4611" max="4611" width="12.88671875" style="6" customWidth="1"/>
    <col min="4612" max="4612" width="19.6640625" style="6" customWidth="1"/>
    <col min="4613" max="4642" width="4.6640625" style="6" customWidth="1"/>
    <col min="4643" max="4864" width="9.109375" style="6"/>
    <col min="4865" max="4865" width="8" style="6" customWidth="1"/>
    <col min="4866" max="4866" width="19.109375" style="6" customWidth="1"/>
    <col min="4867" max="4867" width="12.88671875" style="6" customWidth="1"/>
    <col min="4868" max="4868" width="19.6640625" style="6" customWidth="1"/>
    <col min="4869" max="4898" width="4.6640625" style="6" customWidth="1"/>
    <col min="4899" max="5120" width="9.109375" style="6"/>
    <col min="5121" max="5121" width="8" style="6" customWidth="1"/>
    <col min="5122" max="5122" width="19.109375" style="6" customWidth="1"/>
    <col min="5123" max="5123" width="12.88671875" style="6" customWidth="1"/>
    <col min="5124" max="5124" width="19.6640625" style="6" customWidth="1"/>
    <col min="5125" max="5154" width="4.6640625" style="6" customWidth="1"/>
    <col min="5155" max="5376" width="9.109375" style="6"/>
    <col min="5377" max="5377" width="8" style="6" customWidth="1"/>
    <col min="5378" max="5378" width="19.109375" style="6" customWidth="1"/>
    <col min="5379" max="5379" width="12.88671875" style="6" customWidth="1"/>
    <col min="5380" max="5380" width="19.6640625" style="6" customWidth="1"/>
    <col min="5381" max="5410" width="4.6640625" style="6" customWidth="1"/>
    <col min="5411" max="5632" width="9.109375" style="6"/>
    <col min="5633" max="5633" width="8" style="6" customWidth="1"/>
    <col min="5634" max="5634" width="19.109375" style="6" customWidth="1"/>
    <col min="5635" max="5635" width="12.88671875" style="6" customWidth="1"/>
    <col min="5636" max="5636" width="19.6640625" style="6" customWidth="1"/>
    <col min="5637" max="5666" width="4.6640625" style="6" customWidth="1"/>
    <col min="5667" max="5888" width="9.109375" style="6"/>
    <col min="5889" max="5889" width="8" style="6" customWidth="1"/>
    <col min="5890" max="5890" width="19.109375" style="6" customWidth="1"/>
    <col min="5891" max="5891" width="12.88671875" style="6" customWidth="1"/>
    <col min="5892" max="5892" width="19.6640625" style="6" customWidth="1"/>
    <col min="5893" max="5922" width="4.6640625" style="6" customWidth="1"/>
    <col min="5923" max="6144" width="9.109375" style="6"/>
    <col min="6145" max="6145" width="8" style="6" customWidth="1"/>
    <col min="6146" max="6146" width="19.109375" style="6" customWidth="1"/>
    <col min="6147" max="6147" width="12.88671875" style="6" customWidth="1"/>
    <col min="6148" max="6148" width="19.6640625" style="6" customWidth="1"/>
    <col min="6149" max="6178" width="4.6640625" style="6" customWidth="1"/>
    <col min="6179" max="6400" width="9.109375" style="6"/>
    <col min="6401" max="6401" width="8" style="6" customWidth="1"/>
    <col min="6402" max="6402" width="19.109375" style="6" customWidth="1"/>
    <col min="6403" max="6403" width="12.88671875" style="6" customWidth="1"/>
    <col min="6404" max="6404" width="19.6640625" style="6" customWidth="1"/>
    <col min="6405" max="6434" width="4.6640625" style="6" customWidth="1"/>
    <col min="6435" max="6656" width="9.109375" style="6"/>
    <col min="6657" max="6657" width="8" style="6" customWidth="1"/>
    <col min="6658" max="6658" width="19.109375" style="6" customWidth="1"/>
    <col min="6659" max="6659" width="12.88671875" style="6" customWidth="1"/>
    <col min="6660" max="6660" width="19.6640625" style="6" customWidth="1"/>
    <col min="6661" max="6690" width="4.6640625" style="6" customWidth="1"/>
    <col min="6691" max="6912" width="9.109375" style="6"/>
    <col min="6913" max="6913" width="8" style="6" customWidth="1"/>
    <col min="6914" max="6914" width="19.109375" style="6" customWidth="1"/>
    <col min="6915" max="6915" width="12.88671875" style="6" customWidth="1"/>
    <col min="6916" max="6916" width="19.6640625" style="6" customWidth="1"/>
    <col min="6917" max="6946" width="4.6640625" style="6" customWidth="1"/>
    <col min="6947" max="7168" width="9.109375" style="6"/>
    <col min="7169" max="7169" width="8" style="6" customWidth="1"/>
    <col min="7170" max="7170" width="19.109375" style="6" customWidth="1"/>
    <col min="7171" max="7171" width="12.88671875" style="6" customWidth="1"/>
    <col min="7172" max="7172" width="19.6640625" style="6" customWidth="1"/>
    <col min="7173" max="7202" width="4.6640625" style="6" customWidth="1"/>
    <col min="7203" max="7424" width="9.109375" style="6"/>
    <col min="7425" max="7425" width="8" style="6" customWidth="1"/>
    <col min="7426" max="7426" width="19.109375" style="6" customWidth="1"/>
    <col min="7427" max="7427" width="12.88671875" style="6" customWidth="1"/>
    <col min="7428" max="7428" width="19.6640625" style="6" customWidth="1"/>
    <col min="7429" max="7458" width="4.6640625" style="6" customWidth="1"/>
    <col min="7459" max="7680" width="9.109375" style="6"/>
    <col min="7681" max="7681" width="8" style="6" customWidth="1"/>
    <col min="7682" max="7682" width="19.109375" style="6" customWidth="1"/>
    <col min="7683" max="7683" width="12.88671875" style="6" customWidth="1"/>
    <col min="7684" max="7684" width="19.6640625" style="6" customWidth="1"/>
    <col min="7685" max="7714" width="4.6640625" style="6" customWidth="1"/>
    <col min="7715" max="7936" width="9.109375" style="6"/>
    <col min="7937" max="7937" width="8" style="6" customWidth="1"/>
    <col min="7938" max="7938" width="19.109375" style="6" customWidth="1"/>
    <col min="7939" max="7939" width="12.88671875" style="6" customWidth="1"/>
    <col min="7940" max="7940" width="19.6640625" style="6" customWidth="1"/>
    <col min="7941" max="7970" width="4.6640625" style="6" customWidth="1"/>
    <col min="7971" max="8192" width="9.109375" style="6"/>
    <col min="8193" max="8193" width="8" style="6" customWidth="1"/>
    <col min="8194" max="8194" width="19.109375" style="6" customWidth="1"/>
    <col min="8195" max="8195" width="12.88671875" style="6" customWidth="1"/>
    <col min="8196" max="8196" width="19.6640625" style="6" customWidth="1"/>
    <col min="8197" max="8226" width="4.6640625" style="6" customWidth="1"/>
    <col min="8227" max="8448" width="9.109375" style="6"/>
    <col min="8449" max="8449" width="8" style="6" customWidth="1"/>
    <col min="8450" max="8450" width="19.109375" style="6" customWidth="1"/>
    <col min="8451" max="8451" width="12.88671875" style="6" customWidth="1"/>
    <col min="8452" max="8452" width="19.6640625" style="6" customWidth="1"/>
    <col min="8453" max="8482" width="4.6640625" style="6" customWidth="1"/>
    <col min="8483" max="8704" width="9.109375" style="6"/>
    <col min="8705" max="8705" width="8" style="6" customWidth="1"/>
    <col min="8706" max="8706" width="19.109375" style="6" customWidth="1"/>
    <col min="8707" max="8707" width="12.88671875" style="6" customWidth="1"/>
    <col min="8708" max="8708" width="19.6640625" style="6" customWidth="1"/>
    <col min="8709" max="8738" width="4.6640625" style="6" customWidth="1"/>
    <col min="8739" max="8960" width="9.109375" style="6"/>
    <col min="8961" max="8961" width="8" style="6" customWidth="1"/>
    <col min="8962" max="8962" width="19.109375" style="6" customWidth="1"/>
    <col min="8963" max="8963" width="12.88671875" style="6" customWidth="1"/>
    <col min="8964" max="8964" width="19.6640625" style="6" customWidth="1"/>
    <col min="8965" max="8994" width="4.6640625" style="6" customWidth="1"/>
    <col min="8995" max="9216" width="9.109375" style="6"/>
    <col min="9217" max="9217" width="8" style="6" customWidth="1"/>
    <col min="9218" max="9218" width="19.109375" style="6" customWidth="1"/>
    <col min="9219" max="9219" width="12.88671875" style="6" customWidth="1"/>
    <col min="9220" max="9220" width="19.6640625" style="6" customWidth="1"/>
    <col min="9221" max="9250" width="4.6640625" style="6" customWidth="1"/>
    <col min="9251" max="9472" width="9.109375" style="6"/>
    <col min="9473" max="9473" width="8" style="6" customWidth="1"/>
    <col min="9474" max="9474" width="19.109375" style="6" customWidth="1"/>
    <col min="9475" max="9475" width="12.88671875" style="6" customWidth="1"/>
    <col min="9476" max="9476" width="19.6640625" style="6" customWidth="1"/>
    <col min="9477" max="9506" width="4.6640625" style="6" customWidth="1"/>
    <col min="9507" max="9728" width="9.109375" style="6"/>
    <col min="9729" max="9729" width="8" style="6" customWidth="1"/>
    <col min="9730" max="9730" width="19.109375" style="6" customWidth="1"/>
    <col min="9731" max="9731" width="12.88671875" style="6" customWidth="1"/>
    <col min="9732" max="9732" width="19.6640625" style="6" customWidth="1"/>
    <col min="9733" max="9762" width="4.6640625" style="6" customWidth="1"/>
    <col min="9763" max="9984" width="9.109375" style="6"/>
    <col min="9985" max="9985" width="8" style="6" customWidth="1"/>
    <col min="9986" max="9986" width="19.109375" style="6" customWidth="1"/>
    <col min="9987" max="9987" width="12.88671875" style="6" customWidth="1"/>
    <col min="9988" max="9988" width="19.6640625" style="6" customWidth="1"/>
    <col min="9989" max="10018" width="4.6640625" style="6" customWidth="1"/>
    <col min="10019" max="10240" width="9.109375" style="6"/>
    <col min="10241" max="10241" width="8" style="6" customWidth="1"/>
    <col min="10242" max="10242" width="19.109375" style="6" customWidth="1"/>
    <col min="10243" max="10243" width="12.88671875" style="6" customWidth="1"/>
    <col min="10244" max="10244" width="19.6640625" style="6" customWidth="1"/>
    <col min="10245" max="10274" width="4.6640625" style="6" customWidth="1"/>
    <col min="10275" max="10496" width="9.109375" style="6"/>
    <col min="10497" max="10497" width="8" style="6" customWidth="1"/>
    <col min="10498" max="10498" width="19.109375" style="6" customWidth="1"/>
    <col min="10499" max="10499" width="12.88671875" style="6" customWidth="1"/>
    <col min="10500" max="10500" width="19.6640625" style="6" customWidth="1"/>
    <col min="10501" max="10530" width="4.6640625" style="6" customWidth="1"/>
    <col min="10531" max="10752" width="9.109375" style="6"/>
    <col min="10753" max="10753" width="8" style="6" customWidth="1"/>
    <col min="10754" max="10754" width="19.109375" style="6" customWidth="1"/>
    <col min="10755" max="10755" width="12.88671875" style="6" customWidth="1"/>
    <col min="10756" max="10756" width="19.6640625" style="6" customWidth="1"/>
    <col min="10757" max="10786" width="4.6640625" style="6" customWidth="1"/>
    <col min="10787" max="11008" width="9.109375" style="6"/>
    <col min="11009" max="11009" width="8" style="6" customWidth="1"/>
    <col min="11010" max="11010" width="19.109375" style="6" customWidth="1"/>
    <col min="11011" max="11011" width="12.88671875" style="6" customWidth="1"/>
    <col min="11012" max="11012" width="19.6640625" style="6" customWidth="1"/>
    <col min="11013" max="11042" width="4.6640625" style="6" customWidth="1"/>
    <col min="11043" max="11264" width="9.109375" style="6"/>
    <col min="11265" max="11265" width="8" style="6" customWidth="1"/>
    <col min="11266" max="11266" width="19.109375" style="6" customWidth="1"/>
    <col min="11267" max="11267" width="12.88671875" style="6" customWidth="1"/>
    <col min="11268" max="11268" width="19.6640625" style="6" customWidth="1"/>
    <col min="11269" max="11298" width="4.6640625" style="6" customWidth="1"/>
    <col min="11299" max="11520" width="9.109375" style="6"/>
    <col min="11521" max="11521" width="8" style="6" customWidth="1"/>
    <col min="11522" max="11522" width="19.109375" style="6" customWidth="1"/>
    <col min="11523" max="11523" width="12.88671875" style="6" customWidth="1"/>
    <col min="11524" max="11524" width="19.6640625" style="6" customWidth="1"/>
    <col min="11525" max="11554" width="4.6640625" style="6" customWidth="1"/>
    <col min="11555" max="11776" width="9.109375" style="6"/>
    <col min="11777" max="11777" width="8" style="6" customWidth="1"/>
    <col min="11778" max="11778" width="19.109375" style="6" customWidth="1"/>
    <col min="11779" max="11779" width="12.88671875" style="6" customWidth="1"/>
    <col min="11780" max="11780" width="19.6640625" style="6" customWidth="1"/>
    <col min="11781" max="11810" width="4.6640625" style="6" customWidth="1"/>
    <col min="11811" max="12032" width="9.109375" style="6"/>
    <col min="12033" max="12033" width="8" style="6" customWidth="1"/>
    <col min="12034" max="12034" width="19.109375" style="6" customWidth="1"/>
    <col min="12035" max="12035" width="12.88671875" style="6" customWidth="1"/>
    <col min="12036" max="12036" width="19.6640625" style="6" customWidth="1"/>
    <col min="12037" max="12066" width="4.6640625" style="6" customWidth="1"/>
    <col min="12067" max="12288" width="9.109375" style="6"/>
    <col min="12289" max="12289" width="8" style="6" customWidth="1"/>
    <col min="12290" max="12290" width="19.109375" style="6" customWidth="1"/>
    <col min="12291" max="12291" width="12.88671875" style="6" customWidth="1"/>
    <col min="12292" max="12292" width="19.6640625" style="6" customWidth="1"/>
    <col min="12293" max="12322" width="4.6640625" style="6" customWidth="1"/>
    <col min="12323" max="12544" width="9.109375" style="6"/>
    <col min="12545" max="12545" width="8" style="6" customWidth="1"/>
    <col min="12546" max="12546" width="19.109375" style="6" customWidth="1"/>
    <col min="12547" max="12547" width="12.88671875" style="6" customWidth="1"/>
    <col min="12548" max="12548" width="19.6640625" style="6" customWidth="1"/>
    <col min="12549" max="12578" width="4.6640625" style="6" customWidth="1"/>
    <col min="12579" max="12800" width="9.109375" style="6"/>
    <col min="12801" max="12801" width="8" style="6" customWidth="1"/>
    <col min="12802" max="12802" width="19.109375" style="6" customWidth="1"/>
    <col min="12803" max="12803" width="12.88671875" style="6" customWidth="1"/>
    <col min="12804" max="12804" width="19.6640625" style="6" customWidth="1"/>
    <col min="12805" max="12834" width="4.6640625" style="6" customWidth="1"/>
    <col min="12835" max="13056" width="9.109375" style="6"/>
    <col min="13057" max="13057" width="8" style="6" customWidth="1"/>
    <col min="13058" max="13058" width="19.109375" style="6" customWidth="1"/>
    <col min="13059" max="13059" width="12.88671875" style="6" customWidth="1"/>
    <col min="13060" max="13060" width="19.6640625" style="6" customWidth="1"/>
    <col min="13061" max="13090" width="4.6640625" style="6" customWidth="1"/>
    <col min="13091" max="13312" width="9.109375" style="6"/>
    <col min="13313" max="13313" width="8" style="6" customWidth="1"/>
    <col min="13314" max="13314" width="19.109375" style="6" customWidth="1"/>
    <col min="13315" max="13315" width="12.88671875" style="6" customWidth="1"/>
    <col min="13316" max="13316" width="19.6640625" style="6" customWidth="1"/>
    <col min="13317" max="13346" width="4.6640625" style="6" customWidth="1"/>
    <col min="13347" max="13568" width="9.109375" style="6"/>
    <col min="13569" max="13569" width="8" style="6" customWidth="1"/>
    <col min="13570" max="13570" width="19.109375" style="6" customWidth="1"/>
    <col min="13571" max="13571" width="12.88671875" style="6" customWidth="1"/>
    <col min="13572" max="13572" width="19.6640625" style="6" customWidth="1"/>
    <col min="13573" max="13602" width="4.6640625" style="6" customWidth="1"/>
    <col min="13603" max="13824" width="9.109375" style="6"/>
    <col min="13825" max="13825" width="8" style="6" customWidth="1"/>
    <col min="13826" max="13826" width="19.109375" style="6" customWidth="1"/>
    <col min="13827" max="13827" width="12.88671875" style="6" customWidth="1"/>
    <col min="13828" max="13828" width="19.6640625" style="6" customWidth="1"/>
    <col min="13829" max="13858" width="4.6640625" style="6" customWidth="1"/>
    <col min="13859" max="14080" width="9.109375" style="6"/>
    <col min="14081" max="14081" width="8" style="6" customWidth="1"/>
    <col min="14082" max="14082" width="19.109375" style="6" customWidth="1"/>
    <col min="14083" max="14083" width="12.88671875" style="6" customWidth="1"/>
    <col min="14084" max="14084" width="19.6640625" style="6" customWidth="1"/>
    <col min="14085" max="14114" width="4.6640625" style="6" customWidth="1"/>
    <col min="14115" max="14336" width="9.109375" style="6"/>
    <col min="14337" max="14337" width="8" style="6" customWidth="1"/>
    <col min="14338" max="14338" width="19.109375" style="6" customWidth="1"/>
    <col min="14339" max="14339" width="12.88671875" style="6" customWidth="1"/>
    <col min="14340" max="14340" width="19.6640625" style="6" customWidth="1"/>
    <col min="14341" max="14370" width="4.6640625" style="6" customWidth="1"/>
    <col min="14371" max="14592" width="9.109375" style="6"/>
    <col min="14593" max="14593" width="8" style="6" customWidth="1"/>
    <col min="14594" max="14594" width="19.109375" style="6" customWidth="1"/>
    <col min="14595" max="14595" width="12.88671875" style="6" customWidth="1"/>
    <col min="14596" max="14596" width="19.6640625" style="6" customWidth="1"/>
    <col min="14597" max="14626" width="4.6640625" style="6" customWidth="1"/>
    <col min="14627" max="14848" width="9.109375" style="6"/>
    <col min="14849" max="14849" width="8" style="6" customWidth="1"/>
    <col min="14850" max="14850" width="19.109375" style="6" customWidth="1"/>
    <col min="14851" max="14851" width="12.88671875" style="6" customWidth="1"/>
    <col min="14852" max="14852" width="19.6640625" style="6" customWidth="1"/>
    <col min="14853" max="14882" width="4.6640625" style="6" customWidth="1"/>
    <col min="14883" max="15104" width="9.109375" style="6"/>
    <col min="15105" max="15105" width="8" style="6" customWidth="1"/>
    <col min="15106" max="15106" width="19.109375" style="6" customWidth="1"/>
    <col min="15107" max="15107" width="12.88671875" style="6" customWidth="1"/>
    <col min="15108" max="15108" width="19.6640625" style="6" customWidth="1"/>
    <col min="15109" max="15138" width="4.6640625" style="6" customWidth="1"/>
    <col min="15139" max="15360" width="9.109375" style="6"/>
    <col min="15361" max="15361" width="8" style="6" customWidth="1"/>
    <col min="15362" max="15362" width="19.109375" style="6" customWidth="1"/>
    <col min="15363" max="15363" width="12.88671875" style="6" customWidth="1"/>
    <col min="15364" max="15364" width="19.6640625" style="6" customWidth="1"/>
    <col min="15365" max="15394" width="4.6640625" style="6" customWidth="1"/>
    <col min="15395" max="15616" width="9.109375" style="6"/>
    <col min="15617" max="15617" width="8" style="6" customWidth="1"/>
    <col min="15618" max="15618" width="19.109375" style="6" customWidth="1"/>
    <col min="15619" max="15619" width="12.88671875" style="6" customWidth="1"/>
    <col min="15620" max="15620" width="19.6640625" style="6" customWidth="1"/>
    <col min="15621" max="15650" width="4.6640625" style="6" customWidth="1"/>
    <col min="15651" max="15872" width="9.109375" style="6"/>
    <col min="15873" max="15873" width="8" style="6" customWidth="1"/>
    <col min="15874" max="15874" width="19.109375" style="6" customWidth="1"/>
    <col min="15875" max="15875" width="12.88671875" style="6" customWidth="1"/>
    <col min="15876" max="15876" width="19.6640625" style="6" customWidth="1"/>
    <col min="15877" max="15906" width="4.6640625" style="6" customWidth="1"/>
    <col min="15907" max="16128" width="9.109375" style="6"/>
    <col min="16129" max="16129" width="8" style="6" customWidth="1"/>
    <col min="16130" max="16130" width="19.109375" style="6" customWidth="1"/>
    <col min="16131" max="16131" width="12.88671875" style="6" customWidth="1"/>
    <col min="16132" max="16132" width="19.6640625" style="6" customWidth="1"/>
    <col min="16133" max="16162" width="4.6640625" style="6" customWidth="1"/>
    <col min="16163" max="16384" width="9.109375" style="6"/>
  </cols>
  <sheetData>
    <row r="1" spans="1:34" x14ac:dyDescent="0.3">
      <c r="AH1" s="10" t="s">
        <v>0</v>
      </c>
    </row>
    <row r="2" spans="1:34" ht="38.4" customHeight="1" x14ac:dyDescent="0.3">
      <c r="AB2" s="11" t="s">
        <v>1</v>
      </c>
      <c r="AC2" s="11"/>
      <c r="AD2" s="11"/>
      <c r="AE2" s="11"/>
      <c r="AF2" s="11"/>
      <c r="AG2" s="11"/>
      <c r="AH2" s="11"/>
    </row>
    <row r="3" spans="1:34" x14ac:dyDescent="0.3">
      <c r="A3" s="12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</row>
    <row r="4" spans="1:34" x14ac:dyDescent="0.3">
      <c r="J4" s="9" t="s">
        <v>3</v>
      </c>
      <c r="K4" s="14">
        <v>9</v>
      </c>
      <c r="L4" s="15"/>
      <c r="M4" s="13" t="s">
        <v>263</v>
      </c>
      <c r="N4" s="13"/>
      <c r="O4" s="14">
        <v>2023</v>
      </c>
      <c r="P4" s="15"/>
      <c r="Q4" s="9" t="s">
        <v>4</v>
      </c>
    </row>
    <row r="6" spans="1:34" x14ac:dyDescent="0.3">
      <c r="J6" s="16" t="s">
        <v>5</v>
      </c>
      <c r="K6" s="17" t="s">
        <v>57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</row>
    <row r="7" spans="1:34" x14ac:dyDescent="0.3">
      <c r="K7" s="13" t="s">
        <v>6</v>
      </c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</row>
    <row r="9" spans="1:34" x14ac:dyDescent="0.3">
      <c r="N9" s="10" t="s">
        <v>7</v>
      </c>
      <c r="O9" s="14">
        <v>2023</v>
      </c>
      <c r="P9" s="15"/>
      <c r="Q9" s="9" t="s">
        <v>8</v>
      </c>
    </row>
    <row r="11" spans="1:34" x14ac:dyDescent="0.3">
      <c r="L11" s="10" t="s">
        <v>9</v>
      </c>
      <c r="M11" s="19" t="s">
        <v>154</v>
      </c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</row>
    <row r="12" spans="1:34" x14ac:dyDescent="0.3">
      <c r="M12" s="20" t="s">
        <v>10</v>
      </c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</row>
    <row r="13" spans="1:34" x14ac:dyDescent="0.3">
      <c r="H13" s="21"/>
      <c r="I13" s="21"/>
    </row>
    <row r="14" spans="1:34" ht="45.6" customHeight="1" x14ac:dyDescent="0.3">
      <c r="A14" s="22" t="s">
        <v>11</v>
      </c>
      <c r="B14" s="22" t="s">
        <v>12</v>
      </c>
      <c r="C14" s="22" t="s">
        <v>13</v>
      </c>
      <c r="D14" s="22" t="s">
        <v>14</v>
      </c>
      <c r="E14" s="23" t="s">
        <v>155</v>
      </c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5"/>
    </row>
    <row r="15" spans="1:34" x14ac:dyDescent="0.3">
      <c r="A15" s="26"/>
      <c r="B15" s="26"/>
      <c r="C15" s="26"/>
      <c r="D15" s="26"/>
      <c r="E15" s="23" t="s">
        <v>15</v>
      </c>
      <c r="F15" s="24"/>
      <c r="G15" s="24"/>
      <c r="H15" s="24"/>
      <c r="I15" s="25"/>
      <c r="J15" s="23" t="s">
        <v>16</v>
      </c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5"/>
    </row>
    <row r="16" spans="1:34" x14ac:dyDescent="0.3">
      <c r="A16" s="26"/>
      <c r="B16" s="26"/>
      <c r="C16" s="26"/>
      <c r="D16" s="26"/>
      <c r="E16" s="23" t="s">
        <v>17</v>
      </c>
      <c r="F16" s="24"/>
      <c r="G16" s="24"/>
      <c r="H16" s="24"/>
      <c r="I16" s="25"/>
      <c r="J16" s="23" t="s">
        <v>17</v>
      </c>
      <c r="K16" s="24"/>
      <c r="L16" s="24"/>
      <c r="M16" s="24"/>
      <c r="N16" s="25"/>
      <c r="O16" s="23" t="s">
        <v>18</v>
      </c>
      <c r="P16" s="24"/>
      <c r="Q16" s="24"/>
      <c r="R16" s="24"/>
      <c r="S16" s="25"/>
      <c r="T16" s="23" t="s">
        <v>19</v>
      </c>
      <c r="U16" s="24"/>
      <c r="V16" s="24"/>
      <c r="W16" s="24"/>
      <c r="X16" s="25"/>
      <c r="Y16" s="23" t="s">
        <v>20</v>
      </c>
      <c r="Z16" s="24"/>
      <c r="AA16" s="24"/>
      <c r="AB16" s="24"/>
      <c r="AC16" s="25"/>
      <c r="AD16" s="23" t="s">
        <v>21</v>
      </c>
      <c r="AE16" s="24"/>
      <c r="AF16" s="24"/>
      <c r="AG16" s="24"/>
      <c r="AH16" s="25"/>
    </row>
    <row r="17" spans="1:34" ht="47.4" x14ac:dyDescent="0.3">
      <c r="A17" s="26"/>
      <c r="B17" s="26"/>
      <c r="C17" s="26"/>
      <c r="D17" s="26"/>
      <c r="E17" s="27" t="s">
        <v>22</v>
      </c>
      <c r="F17" s="27" t="s">
        <v>23</v>
      </c>
      <c r="G17" s="27" t="s">
        <v>24</v>
      </c>
      <c r="H17" s="27" t="s">
        <v>25</v>
      </c>
      <c r="I17" s="27" t="s">
        <v>26</v>
      </c>
      <c r="J17" s="27" t="s">
        <v>22</v>
      </c>
      <c r="K17" s="27" t="s">
        <v>23</v>
      </c>
      <c r="L17" s="27" t="s">
        <v>24</v>
      </c>
      <c r="M17" s="27" t="s">
        <v>25</v>
      </c>
      <c r="N17" s="27" t="s">
        <v>26</v>
      </c>
      <c r="O17" s="27" t="s">
        <v>22</v>
      </c>
      <c r="P17" s="27" t="s">
        <v>23</v>
      </c>
      <c r="Q17" s="27" t="s">
        <v>24</v>
      </c>
      <c r="R17" s="27" t="s">
        <v>25</v>
      </c>
      <c r="S17" s="27" t="s">
        <v>26</v>
      </c>
      <c r="T17" s="27" t="s">
        <v>22</v>
      </c>
      <c r="U17" s="27" t="s">
        <v>23</v>
      </c>
      <c r="V17" s="27" t="s">
        <v>24</v>
      </c>
      <c r="W17" s="27" t="s">
        <v>25</v>
      </c>
      <c r="X17" s="27" t="s">
        <v>26</v>
      </c>
      <c r="Y17" s="27" t="s">
        <v>22</v>
      </c>
      <c r="Z17" s="27" t="s">
        <v>23</v>
      </c>
      <c r="AA17" s="27" t="s">
        <v>24</v>
      </c>
      <c r="AB17" s="27" t="s">
        <v>25</v>
      </c>
      <c r="AC17" s="27" t="s">
        <v>26</v>
      </c>
      <c r="AD17" s="27" t="s">
        <v>22</v>
      </c>
      <c r="AE17" s="27" t="s">
        <v>23</v>
      </c>
      <c r="AF17" s="27" t="s">
        <v>24</v>
      </c>
      <c r="AG17" s="27" t="s">
        <v>25</v>
      </c>
      <c r="AH17" s="27" t="s">
        <v>26</v>
      </c>
    </row>
    <row r="18" spans="1:34" ht="16.2" thickBot="1" x14ac:dyDescent="0.35">
      <c r="A18" s="28">
        <v>1</v>
      </c>
      <c r="B18" s="28">
        <v>2</v>
      </c>
      <c r="C18" s="28">
        <v>3</v>
      </c>
      <c r="D18" s="29">
        <v>4</v>
      </c>
      <c r="E18" s="29" t="s">
        <v>27</v>
      </c>
      <c r="F18" s="29" t="s">
        <v>28</v>
      </c>
      <c r="G18" s="29" t="s">
        <v>29</v>
      </c>
      <c r="H18" s="29" t="s">
        <v>30</v>
      </c>
      <c r="I18" s="29" t="s">
        <v>31</v>
      </c>
      <c r="J18" s="30" t="s">
        <v>32</v>
      </c>
      <c r="K18" s="30" t="s">
        <v>33</v>
      </c>
      <c r="L18" s="30" t="s">
        <v>34</v>
      </c>
      <c r="M18" s="30" t="s">
        <v>35</v>
      </c>
      <c r="N18" s="30" t="s">
        <v>36</v>
      </c>
      <c r="O18" s="30" t="s">
        <v>37</v>
      </c>
      <c r="P18" s="30" t="s">
        <v>38</v>
      </c>
      <c r="Q18" s="30" t="s">
        <v>39</v>
      </c>
      <c r="R18" s="30" t="s">
        <v>40</v>
      </c>
      <c r="S18" s="30" t="s">
        <v>41</v>
      </c>
      <c r="T18" s="30" t="s">
        <v>42</v>
      </c>
      <c r="U18" s="30" t="s">
        <v>43</v>
      </c>
      <c r="V18" s="30" t="s">
        <v>44</v>
      </c>
      <c r="W18" s="30" t="s">
        <v>45</v>
      </c>
      <c r="X18" s="30" t="s">
        <v>46</v>
      </c>
      <c r="Y18" s="30" t="s">
        <v>47</v>
      </c>
      <c r="Z18" s="30" t="s">
        <v>48</v>
      </c>
      <c r="AA18" s="30" t="s">
        <v>49</v>
      </c>
      <c r="AB18" s="30" t="s">
        <v>50</v>
      </c>
      <c r="AC18" s="30" t="s">
        <v>51</v>
      </c>
      <c r="AD18" s="30" t="s">
        <v>52</v>
      </c>
      <c r="AE18" s="30" t="s">
        <v>53</v>
      </c>
      <c r="AF18" s="30" t="s">
        <v>54</v>
      </c>
      <c r="AG18" s="30" t="s">
        <v>55</v>
      </c>
      <c r="AH18" s="30" t="s">
        <v>56</v>
      </c>
    </row>
    <row r="19" spans="1:34" ht="16.2" thickBot="1" x14ac:dyDescent="0.35">
      <c r="A19" s="49">
        <v>0</v>
      </c>
      <c r="B19" s="50" t="s">
        <v>58</v>
      </c>
      <c r="C19" s="51">
        <v>0</v>
      </c>
      <c r="D19" s="31" t="s">
        <v>109</v>
      </c>
      <c r="E19" s="32">
        <f>E21+E27+E86+E113</f>
        <v>3.8499999999999996</v>
      </c>
      <c r="F19" s="32">
        <f>F21+F27+F86+F113</f>
        <v>0</v>
      </c>
      <c r="G19" s="32">
        <f>G21+G27+G86+G113</f>
        <v>28.740000000000006</v>
      </c>
      <c r="H19" s="32">
        <f>H21+H27+H86+H113</f>
        <v>0</v>
      </c>
      <c r="I19" s="32">
        <f>I21+I27+I86+I113</f>
        <v>250</v>
      </c>
      <c r="J19" s="32">
        <f>J21+J27+J86+J113</f>
        <v>6.15</v>
      </c>
      <c r="K19" s="32">
        <f>K21+K27+K86+K113</f>
        <v>0</v>
      </c>
      <c r="L19" s="32">
        <f>L21+L27+L86+L113</f>
        <v>7.2049999999999992</v>
      </c>
      <c r="M19" s="32">
        <f>M21+M27+M86+M113</f>
        <v>0</v>
      </c>
      <c r="N19" s="32">
        <f>N21+N27+N86+N113</f>
        <v>962</v>
      </c>
      <c r="O19" s="32">
        <f>O21+O27+O86+O113</f>
        <v>0.16</v>
      </c>
      <c r="P19" s="32">
        <f>P21+P27+P86+P113</f>
        <v>0</v>
      </c>
      <c r="Q19" s="32">
        <f>Q21+Q27+Q86+Q113</f>
        <v>0.66199999999999992</v>
      </c>
      <c r="R19" s="32">
        <f>R21+R27+R86+R113</f>
        <v>0</v>
      </c>
      <c r="S19" s="32">
        <f>S21+S27+S86+S113</f>
        <v>143</v>
      </c>
      <c r="T19" s="32">
        <f>T21+T27+T86+T113</f>
        <v>3.85</v>
      </c>
      <c r="U19" s="32">
        <f>U21+U27+U86+U113</f>
        <v>0</v>
      </c>
      <c r="V19" s="32">
        <f>V21+V27+V86+V113</f>
        <v>1.1400000000000001</v>
      </c>
      <c r="W19" s="32">
        <f>W21+W27+W86+W113</f>
        <v>0</v>
      </c>
      <c r="X19" s="32">
        <f>X21+X27+X86+X113</f>
        <v>235</v>
      </c>
      <c r="Y19" s="32">
        <f>Y21+Y27+Y86+Y113</f>
        <v>2.14</v>
      </c>
      <c r="Z19" s="32">
        <f>Z21+Z27+Z86+Z113</f>
        <v>0</v>
      </c>
      <c r="AA19" s="32">
        <f>AA21+AA27+AA86+AA113</f>
        <v>5.4029999999999996</v>
      </c>
      <c r="AB19" s="32">
        <f>AB21+AB27+AB86+AB113</f>
        <v>0</v>
      </c>
      <c r="AC19" s="32">
        <f>AC21+AC27+AC86+AC113</f>
        <v>584</v>
      </c>
      <c r="AD19" s="32">
        <f>AD21+AD27+AD86+AD113</f>
        <v>0</v>
      </c>
      <c r="AE19" s="32">
        <f>AE21+AE27+AE86+AE113</f>
        <v>0</v>
      </c>
      <c r="AF19" s="32">
        <f>AF21+AF27+AF86+AF113</f>
        <v>0</v>
      </c>
      <c r="AG19" s="32">
        <f>AG21+AG27+AG86+AG113</f>
        <v>0</v>
      </c>
      <c r="AH19" s="32">
        <f>AH21+AH27+AH86+AH113</f>
        <v>0</v>
      </c>
    </row>
    <row r="20" spans="1:34" x14ac:dyDescent="0.3">
      <c r="A20" s="33">
        <v>1</v>
      </c>
      <c r="B20" s="33" t="s">
        <v>59</v>
      </c>
      <c r="C20" s="33" t="s">
        <v>60</v>
      </c>
      <c r="D20" s="34" t="s">
        <v>109</v>
      </c>
      <c r="E20" s="35">
        <f>E19</f>
        <v>3.8499999999999996</v>
      </c>
      <c r="F20" s="35">
        <f t="shared" ref="F20:AH20" si="0">F19</f>
        <v>0</v>
      </c>
      <c r="G20" s="35">
        <f t="shared" si="0"/>
        <v>28.740000000000006</v>
      </c>
      <c r="H20" s="35">
        <f t="shared" si="0"/>
        <v>0</v>
      </c>
      <c r="I20" s="35">
        <f t="shared" si="0"/>
        <v>250</v>
      </c>
      <c r="J20" s="35">
        <f t="shared" si="0"/>
        <v>6.15</v>
      </c>
      <c r="K20" s="35">
        <f t="shared" si="0"/>
        <v>0</v>
      </c>
      <c r="L20" s="35">
        <f t="shared" si="0"/>
        <v>7.2049999999999992</v>
      </c>
      <c r="M20" s="35">
        <f t="shared" si="0"/>
        <v>0</v>
      </c>
      <c r="N20" s="35">
        <f t="shared" si="0"/>
        <v>962</v>
      </c>
      <c r="O20" s="35">
        <f t="shared" si="0"/>
        <v>0.16</v>
      </c>
      <c r="P20" s="35">
        <f t="shared" si="0"/>
        <v>0</v>
      </c>
      <c r="Q20" s="35">
        <f t="shared" si="0"/>
        <v>0.66199999999999992</v>
      </c>
      <c r="R20" s="35">
        <f t="shared" si="0"/>
        <v>0</v>
      </c>
      <c r="S20" s="35">
        <f t="shared" si="0"/>
        <v>143</v>
      </c>
      <c r="T20" s="35">
        <f t="shared" si="0"/>
        <v>3.85</v>
      </c>
      <c r="U20" s="35">
        <f t="shared" si="0"/>
        <v>0</v>
      </c>
      <c r="V20" s="35">
        <f t="shared" si="0"/>
        <v>1.1400000000000001</v>
      </c>
      <c r="W20" s="35">
        <f t="shared" si="0"/>
        <v>0</v>
      </c>
      <c r="X20" s="35">
        <f t="shared" si="0"/>
        <v>235</v>
      </c>
      <c r="Y20" s="35">
        <f t="shared" si="0"/>
        <v>2.14</v>
      </c>
      <c r="Z20" s="35">
        <f t="shared" si="0"/>
        <v>0</v>
      </c>
      <c r="AA20" s="35">
        <f t="shared" si="0"/>
        <v>5.4029999999999996</v>
      </c>
      <c r="AB20" s="35">
        <f t="shared" si="0"/>
        <v>0</v>
      </c>
      <c r="AC20" s="35">
        <f t="shared" si="0"/>
        <v>584</v>
      </c>
      <c r="AD20" s="35">
        <f t="shared" si="0"/>
        <v>0</v>
      </c>
      <c r="AE20" s="35">
        <f t="shared" si="0"/>
        <v>0</v>
      </c>
      <c r="AF20" s="35">
        <f t="shared" si="0"/>
        <v>0</v>
      </c>
      <c r="AG20" s="35">
        <f t="shared" si="0"/>
        <v>0</v>
      </c>
      <c r="AH20" s="35">
        <f t="shared" si="0"/>
        <v>0</v>
      </c>
    </row>
    <row r="21" spans="1:34" x14ac:dyDescent="0.3">
      <c r="A21" s="52" t="s">
        <v>61</v>
      </c>
      <c r="B21" s="53" t="s">
        <v>62</v>
      </c>
      <c r="C21" s="1" t="s">
        <v>60</v>
      </c>
      <c r="D21" s="8" t="s">
        <v>109</v>
      </c>
      <c r="E21" s="4">
        <f>E22</f>
        <v>3.05</v>
      </c>
      <c r="F21" s="4">
        <f t="shared" ref="F21:AH21" si="1">F22</f>
        <v>0</v>
      </c>
      <c r="G21" s="4">
        <f t="shared" si="1"/>
        <v>14.200000000000001</v>
      </c>
      <c r="H21" s="4">
        <f t="shared" si="1"/>
        <v>0</v>
      </c>
      <c r="I21" s="4">
        <f t="shared" si="1"/>
        <v>0</v>
      </c>
      <c r="J21" s="4">
        <f t="shared" si="1"/>
        <v>4.3900000000000006</v>
      </c>
      <c r="K21" s="4">
        <f t="shared" si="1"/>
        <v>0</v>
      </c>
      <c r="L21" s="4">
        <f t="shared" si="1"/>
        <v>5.4899999999999993</v>
      </c>
      <c r="M21" s="4">
        <f t="shared" si="1"/>
        <v>0</v>
      </c>
      <c r="N21" s="4">
        <f t="shared" si="1"/>
        <v>297</v>
      </c>
      <c r="O21" s="4">
        <f t="shared" si="1"/>
        <v>0.16</v>
      </c>
      <c r="P21" s="4">
        <f t="shared" si="1"/>
        <v>0</v>
      </c>
      <c r="Q21" s="4">
        <f t="shared" si="1"/>
        <v>0.54499999999999993</v>
      </c>
      <c r="R21" s="4">
        <f t="shared" si="1"/>
        <v>0</v>
      </c>
      <c r="S21" s="4">
        <f t="shared" si="1"/>
        <v>89</v>
      </c>
      <c r="T21" s="4">
        <f t="shared" si="1"/>
        <v>3.6</v>
      </c>
      <c r="U21" s="4">
        <f t="shared" si="1"/>
        <v>0</v>
      </c>
      <c r="V21" s="4">
        <f t="shared" si="1"/>
        <v>1.1400000000000001</v>
      </c>
      <c r="W21" s="4">
        <f t="shared" si="1"/>
        <v>0</v>
      </c>
      <c r="X21" s="4">
        <f t="shared" si="1"/>
        <v>103</v>
      </c>
      <c r="Y21" s="4">
        <f t="shared" si="1"/>
        <v>0.63</v>
      </c>
      <c r="Z21" s="4">
        <f t="shared" si="1"/>
        <v>0</v>
      </c>
      <c r="AA21" s="4">
        <f t="shared" si="1"/>
        <v>3.8049999999999997</v>
      </c>
      <c r="AB21" s="4">
        <f t="shared" si="1"/>
        <v>0</v>
      </c>
      <c r="AC21" s="4">
        <f t="shared" si="1"/>
        <v>105</v>
      </c>
      <c r="AD21" s="4">
        <f t="shared" si="1"/>
        <v>0</v>
      </c>
      <c r="AE21" s="4">
        <f t="shared" si="1"/>
        <v>0</v>
      </c>
      <c r="AF21" s="4">
        <f t="shared" si="1"/>
        <v>0</v>
      </c>
      <c r="AG21" s="4">
        <f t="shared" si="1"/>
        <v>0</v>
      </c>
      <c r="AH21" s="4">
        <f t="shared" si="1"/>
        <v>0</v>
      </c>
    </row>
    <row r="22" spans="1:34" ht="31.2" x14ac:dyDescent="0.3">
      <c r="A22" s="41" t="s">
        <v>63</v>
      </c>
      <c r="B22" s="54" t="s">
        <v>64</v>
      </c>
      <c r="C22" s="1" t="s">
        <v>60</v>
      </c>
      <c r="D22" s="8" t="s">
        <v>109</v>
      </c>
      <c r="E22" s="4">
        <f>SUM(E23:E25)</f>
        <v>3.05</v>
      </c>
      <c r="F22" s="4">
        <f t="shared" ref="F22:AH22" si="2">SUM(F23:F25)</f>
        <v>0</v>
      </c>
      <c r="G22" s="4">
        <f t="shared" si="2"/>
        <v>14.200000000000001</v>
      </c>
      <c r="H22" s="4">
        <f t="shared" si="2"/>
        <v>0</v>
      </c>
      <c r="I22" s="4">
        <f t="shared" si="2"/>
        <v>0</v>
      </c>
      <c r="J22" s="4">
        <f t="shared" si="2"/>
        <v>4.3900000000000006</v>
      </c>
      <c r="K22" s="4">
        <f t="shared" si="2"/>
        <v>0</v>
      </c>
      <c r="L22" s="4">
        <f t="shared" si="2"/>
        <v>5.4899999999999993</v>
      </c>
      <c r="M22" s="4">
        <f t="shared" si="2"/>
        <v>0</v>
      </c>
      <c r="N22" s="4">
        <f t="shared" si="2"/>
        <v>297</v>
      </c>
      <c r="O22" s="4">
        <f t="shared" si="2"/>
        <v>0.16</v>
      </c>
      <c r="P22" s="4">
        <f t="shared" si="2"/>
        <v>0</v>
      </c>
      <c r="Q22" s="4">
        <f t="shared" si="2"/>
        <v>0.54499999999999993</v>
      </c>
      <c r="R22" s="4">
        <f t="shared" si="2"/>
        <v>0</v>
      </c>
      <c r="S22" s="4">
        <f t="shared" si="2"/>
        <v>89</v>
      </c>
      <c r="T22" s="4">
        <f t="shared" si="2"/>
        <v>3.6</v>
      </c>
      <c r="U22" s="4">
        <f t="shared" si="2"/>
        <v>0</v>
      </c>
      <c r="V22" s="4">
        <f t="shared" si="2"/>
        <v>1.1400000000000001</v>
      </c>
      <c r="W22" s="4">
        <f t="shared" si="2"/>
        <v>0</v>
      </c>
      <c r="X22" s="4">
        <f t="shared" si="2"/>
        <v>103</v>
      </c>
      <c r="Y22" s="4">
        <f t="shared" si="2"/>
        <v>0.63</v>
      </c>
      <c r="Z22" s="4">
        <f t="shared" si="2"/>
        <v>0</v>
      </c>
      <c r="AA22" s="4">
        <f t="shared" si="2"/>
        <v>3.8049999999999997</v>
      </c>
      <c r="AB22" s="4">
        <f t="shared" si="2"/>
        <v>0</v>
      </c>
      <c r="AC22" s="4">
        <f t="shared" si="2"/>
        <v>105</v>
      </c>
      <c r="AD22" s="4">
        <f t="shared" si="2"/>
        <v>0</v>
      </c>
      <c r="AE22" s="4">
        <f t="shared" si="2"/>
        <v>0</v>
      </c>
      <c r="AF22" s="4">
        <f t="shared" si="2"/>
        <v>0</v>
      </c>
      <c r="AG22" s="4">
        <f t="shared" si="2"/>
        <v>0</v>
      </c>
      <c r="AH22" s="4">
        <f t="shared" si="2"/>
        <v>0</v>
      </c>
    </row>
    <row r="23" spans="1:34" ht="46.8" x14ac:dyDescent="0.3">
      <c r="A23" s="55" t="s">
        <v>65</v>
      </c>
      <c r="B23" s="56" t="s">
        <v>66</v>
      </c>
      <c r="C23" s="57" t="s">
        <v>60</v>
      </c>
      <c r="D23" s="8" t="s">
        <v>109</v>
      </c>
      <c r="E23" s="2">
        <v>0.25</v>
      </c>
      <c r="F23" s="2">
        <v>0</v>
      </c>
      <c r="G23" s="2">
        <v>5.99</v>
      </c>
      <c r="H23" s="2">
        <v>0</v>
      </c>
      <c r="I23" s="4">
        <v>0</v>
      </c>
      <c r="J23" s="4">
        <f t="shared" ref="J23:J50" si="3">O23+T23+Y23+AD23</f>
        <v>0</v>
      </c>
      <c r="K23" s="4">
        <f t="shared" ref="K23:K50" si="4">P23+U23+Z23+AE23</f>
        <v>0</v>
      </c>
      <c r="L23" s="4">
        <f t="shared" ref="L23:L50" si="5">Q23+V23+AA23+AF23</f>
        <v>0.82500000000000007</v>
      </c>
      <c r="M23" s="4">
        <f t="shared" ref="M23:M50" si="6">R23+W23+AB23+AG23</f>
        <v>0</v>
      </c>
      <c r="N23" s="4">
        <f t="shared" ref="N23:N50" si="7">S23+X23+AC23+AH23</f>
        <v>212</v>
      </c>
      <c r="O23" s="4">
        <v>0</v>
      </c>
      <c r="P23" s="4">
        <v>0</v>
      </c>
      <c r="Q23" s="4">
        <v>0.245</v>
      </c>
      <c r="R23" s="4">
        <v>0</v>
      </c>
      <c r="S23" s="4">
        <v>69</v>
      </c>
      <c r="T23" s="4">
        <v>0</v>
      </c>
      <c r="U23" s="4">
        <v>0</v>
      </c>
      <c r="V23" s="4">
        <v>0.46</v>
      </c>
      <c r="W23" s="4">
        <v>0</v>
      </c>
      <c r="X23" s="4">
        <v>79</v>
      </c>
      <c r="Y23" s="2">
        <v>0</v>
      </c>
      <c r="Z23" s="2">
        <v>0</v>
      </c>
      <c r="AA23" s="2">
        <v>0.12</v>
      </c>
      <c r="AB23" s="2">
        <v>0</v>
      </c>
      <c r="AC23" s="2">
        <v>64</v>
      </c>
      <c r="AD23" s="4">
        <v>0</v>
      </c>
      <c r="AE23" s="4">
        <v>0</v>
      </c>
      <c r="AF23" s="4">
        <v>0</v>
      </c>
      <c r="AG23" s="4">
        <v>0</v>
      </c>
      <c r="AH23" s="4">
        <v>0</v>
      </c>
    </row>
    <row r="24" spans="1:34" ht="46.8" x14ac:dyDescent="0.3">
      <c r="A24" s="42" t="s">
        <v>67</v>
      </c>
      <c r="B24" s="58" t="s">
        <v>68</v>
      </c>
      <c r="C24" s="57" t="s">
        <v>60</v>
      </c>
      <c r="D24" s="8" t="s">
        <v>109</v>
      </c>
      <c r="E24" s="2">
        <v>2.8</v>
      </c>
      <c r="F24" s="2">
        <v>0</v>
      </c>
      <c r="G24" s="2">
        <v>8.2100000000000009</v>
      </c>
      <c r="H24" s="2">
        <v>0</v>
      </c>
      <c r="I24" s="4">
        <v>0</v>
      </c>
      <c r="J24" s="4">
        <f t="shared" si="3"/>
        <v>1.19</v>
      </c>
      <c r="K24" s="4">
        <f t="shared" si="4"/>
        <v>0</v>
      </c>
      <c r="L24" s="4">
        <f t="shared" si="5"/>
        <v>4.6649999999999991</v>
      </c>
      <c r="M24" s="4">
        <f t="shared" si="6"/>
        <v>0</v>
      </c>
      <c r="N24" s="4">
        <f t="shared" si="7"/>
        <v>85</v>
      </c>
      <c r="O24" s="4">
        <v>0.16</v>
      </c>
      <c r="P24" s="4">
        <v>0</v>
      </c>
      <c r="Q24" s="4">
        <v>0.3</v>
      </c>
      <c r="R24" s="4">
        <v>0</v>
      </c>
      <c r="S24" s="4">
        <v>20</v>
      </c>
      <c r="T24" s="4">
        <v>0.4</v>
      </c>
      <c r="U24" s="4">
        <v>0</v>
      </c>
      <c r="V24" s="4">
        <v>0.68</v>
      </c>
      <c r="W24" s="4">
        <v>0</v>
      </c>
      <c r="X24" s="4">
        <v>24</v>
      </c>
      <c r="Y24" s="2">
        <v>0.63</v>
      </c>
      <c r="Z24" s="2">
        <v>0</v>
      </c>
      <c r="AA24" s="2">
        <f>1.135+0.04+2.51</f>
        <v>3.6849999999999996</v>
      </c>
      <c r="AB24" s="2">
        <v>0</v>
      </c>
      <c r="AC24" s="2">
        <v>41</v>
      </c>
      <c r="AD24" s="4">
        <v>0</v>
      </c>
      <c r="AE24" s="4">
        <v>0</v>
      </c>
      <c r="AF24" s="4">
        <v>0</v>
      </c>
      <c r="AG24" s="4">
        <v>0</v>
      </c>
      <c r="AH24" s="4">
        <v>0</v>
      </c>
    </row>
    <row r="25" spans="1:34" ht="31.2" x14ac:dyDescent="0.3">
      <c r="A25" s="42" t="s">
        <v>69</v>
      </c>
      <c r="B25" s="58" t="s">
        <v>70</v>
      </c>
      <c r="C25" s="57" t="s">
        <v>60</v>
      </c>
      <c r="D25" s="8" t="s">
        <v>109</v>
      </c>
      <c r="E25" s="4">
        <v>0</v>
      </c>
      <c r="F25" s="4">
        <v>0</v>
      </c>
      <c r="G25" s="4">
        <v>0</v>
      </c>
      <c r="H25" s="4">
        <v>0</v>
      </c>
      <c r="I25" s="4">
        <v>0</v>
      </c>
      <c r="J25" s="4">
        <f t="shared" ref="J25" si="8">J26</f>
        <v>3.2</v>
      </c>
      <c r="K25" s="4">
        <f t="shared" ref="K25" si="9">K26</f>
        <v>0</v>
      </c>
      <c r="L25" s="4">
        <f t="shared" ref="L25" si="10">L26</f>
        <v>0</v>
      </c>
      <c r="M25" s="4">
        <f t="shared" ref="M25" si="11">M26</f>
        <v>0</v>
      </c>
      <c r="N25" s="4">
        <f t="shared" ref="N25" si="12">N26</f>
        <v>0</v>
      </c>
      <c r="O25" s="4">
        <f t="shared" ref="O25:AH25" si="13">O26</f>
        <v>0</v>
      </c>
      <c r="P25" s="4">
        <f t="shared" si="13"/>
        <v>0</v>
      </c>
      <c r="Q25" s="4">
        <f t="shared" si="13"/>
        <v>0</v>
      </c>
      <c r="R25" s="4">
        <f t="shared" si="13"/>
        <v>0</v>
      </c>
      <c r="S25" s="4">
        <f t="shared" si="13"/>
        <v>0</v>
      </c>
      <c r="T25" s="4">
        <f t="shared" si="13"/>
        <v>3.2</v>
      </c>
      <c r="U25" s="4">
        <f t="shared" si="13"/>
        <v>0</v>
      </c>
      <c r="V25" s="4">
        <f t="shared" si="13"/>
        <v>0</v>
      </c>
      <c r="W25" s="4">
        <f t="shared" si="13"/>
        <v>0</v>
      </c>
      <c r="X25" s="4">
        <f t="shared" si="13"/>
        <v>0</v>
      </c>
      <c r="Y25" s="4">
        <f t="shared" si="13"/>
        <v>0</v>
      </c>
      <c r="Z25" s="4">
        <f t="shared" si="13"/>
        <v>0</v>
      </c>
      <c r="AA25" s="4">
        <f t="shared" si="13"/>
        <v>0</v>
      </c>
      <c r="AB25" s="4">
        <f t="shared" si="13"/>
        <v>0</v>
      </c>
      <c r="AC25" s="4">
        <f t="shared" si="13"/>
        <v>0</v>
      </c>
      <c r="AD25" s="4">
        <f t="shared" si="13"/>
        <v>0</v>
      </c>
      <c r="AE25" s="4">
        <f t="shared" si="13"/>
        <v>0</v>
      </c>
      <c r="AF25" s="4">
        <f t="shared" si="13"/>
        <v>0</v>
      </c>
      <c r="AG25" s="4">
        <f t="shared" si="13"/>
        <v>0</v>
      </c>
      <c r="AH25" s="4">
        <f t="shared" si="13"/>
        <v>0</v>
      </c>
    </row>
    <row r="26" spans="1:34" ht="31.2" x14ac:dyDescent="0.3">
      <c r="A26" s="59" t="s">
        <v>257</v>
      </c>
      <c r="B26" s="7" t="s">
        <v>258</v>
      </c>
      <c r="C26" s="60" t="s">
        <v>259</v>
      </c>
      <c r="D26" s="8" t="s">
        <v>109</v>
      </c>
      <c r="E26" s="2" t="s">
        <v>109</v>
      </c>
      <c r="F26" s="2" t="s">
        <v>109</v>
      </c>
      <c r="G26" s="2" t="s">
        <v>109</v>
      </c>
      <c r="H26" s="2" t="s">
        <v>109</v>
      </c>
      <c r="I26" s="2" t="s">
        <v>109</v>
      </c>
      <c r="J26" s="4">
        <f t="shared" ref="J26" si="14">O26+T26+Y26+AD26</f>
        <v>3.2</v>
      </c>
      <c r="K26" s="4">
        <f t="shared" ref="K26" si="15">P26+U26+Z26+AE26</f>
        <v>0</v>
      </c>
      <c r="L26" s="4">
        <f t="shared" ref="L26" si="16">Q26+V26+AA26+AF26</f>
        <v>0</v>
      </c>
      <c r="M26" s="4">
        <f t="shared" ref="M26" si="17">R26+W26+AB26+AG26</f>
        <v>0</v>
      </c>
      <c r="N26" s="4">
        <f t="shared" ref="N26" si="18">S26+X26+AC26+AH26</f>
        <v>0</v>
      </c>
      <c r="O26" s="2">
        <v>0</v>
      </c>
      <c r="P26" s="2">
        <v>0</v>
      </c>
      <c r="Q26" s="2">
        <v>0</v>
      </c>
      <c r="R26" s="2">
        <v>0</v>
      </c>
      <c r="S26" s="2">
        <v>0</v>
      </c>
      <c r="T26" s="2">
        <v>3.2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">
        <v>0</v>
      </c>
      <c r="AH26" s="2">
        <v>0</v>
      </c>
    </row>
    <row r="27" spans="1:34" ht="31.2" x14ac:dyDescent="0.3">
      <c r="A27" s="42" t="s">
        <v>71</v>
      </c>
      <c r="B27" s="58" t="s">
        <v>72</v>
      </c>
      <c r="C27" s="57" t="s">
        <v>60</v>
      </c>
      <c r="D27" s="8" t="s">
        <v>109</v>
      </c>
      <c r="E27" s="4">
        <v>0</v>
      </c>
      <c r="F27" s="4">
        <f>F28+F35+F80</f>
        <v>0</v>
      </c>
      <c r="G27" s="4">
        <v>13.340000000000003</v>
      </c>
      <c r="H27" s="4">
        <f t="shared" ref="H27:AH27" si="19">H28+H35+H80</f>
        <v>0</v>
      </c>
      <c r="I27" s="4">
        <f t="shared" si="19"/>
        <v>250</v>
      </c>
      <c r="J27" s="4">
        <f t="shared" si="19"/>
        <v>1.51</v>
      </c>
      <c r="K27" s="4">
        <f t="shared" si="19"/>
        <v>0</v>
      </c>
      <c r="L27" s="4">
        <f t="shared" si="19"/>
        <v>0.72</v>
      </c>
      <c r="M27" s="4">
        <f t="shared" si="19"/>
        <v>0</v>
      </c>
      <c r="N27" s="4">
        <f t="shared" si="19"/>
        <v>661</v>
      </c>
      <c r="O27" s="4">
        <f t="shared" si="19"/>
        <v>0</v>
      </c>
      <c r="P27" s="4">
        <f t="shared" si="19"/>
        <v>0</v>
      </c>
      <c r="Q27" s="4">
        <f t="shared" si="19"/>
        <v>0</v>
      </c>
      <c r="R27" s="4">
        <f t="shared" si="19"/>
        <v>0</v>
      </c>
      <c r="S27" s="4">
        <f t="shared" si="19"/>
        <v>53</v>
      </c>
      <c r="T27" s="4">
        <f t="shared" si="19"/>
        <v>0.25</v>
      </c>
      <c r="U27" s="4">
        <f t="shared" si="19"/>
        <v>0</v>
      </c>
      <c r="V27" s="4">
        <f t="shared" si="19"/>
        <v>0</v>
      </c>
      <c r="W27" s="4">
        <f t="shared" si="19"/>
        <v>0</v>
      </c>
      <c r="X27" s="4">
        <f t="shared" si="19"/>
        <v>132</v>
      </c>
      <c r="Y27" s="4">
        <f t="shared" si="19"/>
        <v>1.26</v>
      </c>
      <c r="Z27" s="4">
        <f t="shared" si="19"/>
        <v>0</v>
      </c>
      <c r="AA27" s="4">
        <f t="shared" si="19"/>
        <v>0.72</v>
      </c>
      <c r="AB27" s="4">
        <f t="shared" si="19"/>
        <v>0</v>
      </c>
      <c r="AC27" s="4">
        <f t="shared" si="19"/>
        <v>476</v>
      </c>
      <c r="AD27" s="4">
        <f t="shared" si="19"/>
        <v>0</v>
      </c>
      <c r="AE27" s="4">
        <f t="shared" si="19"/>
        <v>0</v>
      </c>
      <c r="AF27" s="4">
        <f t="shared" si="19"/>
        <v>0</v>
      </c>
      <c r="AG27" s="4">
        <f t="shared" si="19"/>
        <v>0</v>
      </c>
      <c r="AH27" s="4">
        <f t="shared" si="19"/>
        <v>0</v>
      </c>
    </row>
    <row r="28" spans="1:34" ht="48.6" x14ac:dyDescent="0.3">
      <c r="A28" s="61" t="s">
        <v>73</v>
      </c>
      <c r="B28" s="62" t="s">
        <v>74</v>
      </c>
      <c r="C28" s="63" t="s">
        <v>60</v>
      </c>
      <c r="D28" s="8" t="s">
        <v>109</v>
      </c>
      <c r="E28" s="4">
        <v>0</v>
      </c>
      <c r="F28" s="4">
        <f t="shared" ref="F28:AH28" si="20">F29</f>
        <v>0</v>
      </c>
      <c r="G28" s="4">
        <v>0</v>
      </c>
      <c r="H28" s="4">
        <f t="shared" si="20"/>
        <v>0</v>
      </c>
      <c r="I28" s="4">
        <f t="shared" si="20"/>
        <v>0</v>
      </c>
      <c r="J28" s="4">
        <f t="shared" si="20"/>
        <v>1.51</v>
      </c>
      <c r="K28" s="4">
        <f t="shared" si="20"/>
        <v>0</v>
      </c>
      <c r="L28" s="4">
        <f t="shared" si="20"/>
        <v>0</v>
      </c>
      <c r="M28" s="4">
        <f t="shared" si="20"/>
        <v>0</v>
      </c>
      <c r="N28" s="4">
        <f t="shared" si="20"/>
        <v>0</v>
      </c>
      <c r="O28" s="4">
        <f t="shared" si="20"/>
        <v>0</v>
      </c>
      <c r="P28" s="4">
        <f t="shared" si="20"/>
        <v>0</v>
      </c>
      <c r="Q28" s="4">
        <f t="shared" si="20"/>
        <v>0</v>
      </c>
      <c r="R28" s="4">
        <f t="shared" si="20"/>
        <v>0</v>
      </c>
      <c r="S28" s="4">
        <f t="shared" si="20"/>
        <v>0</v>
      </c>
      <c r="T28" s="4">
        <f t="shared" si="20"/>
        <v>0.25</v>
      </c>
      <c r="U28" s="4">
        <f t="shared" si="20"/>
        <v>0</v>
      </c>
      <c r="V28" s="4">
        <f t="shared" si="20"/>
        <v>0</v>
      </c>
      <c r="W28" s="4">
        <f t="shared" si="20"/>
        <v>0</v>
      </c>
      <c r="X28" s="4">
        <f t="shared" si="20"/>
        <v>0</v>
      </c>
      <c r="Y28" s="4">
        <f t="shared" si="20"/>
        <v>1.26</v>
      </c>
      <c r="Z28" s="4">
        <f t="shared" si="20"/>
        <v>0</v>
      </c>
      <c r="AA28" s="4">
        <f t="shared" si="20"/>
        <v>0</v>
      </c>
      <c r="AB28" s="4">
        <f t="shared" si="20"/>
        <v>0</v>
      </c>
      <c r="AC28" s="4">
        <f t="shared" si="20"/>
        <v>0</v>
      </c>
      <c r="AD28" s="4">
        <f t="shared" si="20"/>
        <v>0</v>
      </c>
      <c r="AE28" s="4">
        <f t="shared" si="20"/>
        <v>0</v>
      </c>
      <c r="AF28" s="4">
        <f t="shared" si="20"/>
        <v>0</v>
      </c>
      <c r="AG28" s="4">
        <f t="shared" si="20"/>
        <v>0</v>
      </c>
      <c r="AH28" s="4">
        <f t="shared" si="20"/>
        <v>0</v>
      </c>
    </row>
    <row r="29" spans="1:34" ht="32.4" x14ac:dyDescent="0.3">
      <c r="A29" s="61" t="s">
        <v>75</v>
      </c>
      <c r="B29" s="62" t="s">
        <v>76</v>
      </c>
      <c r="C29" s="63" t="s">
        <v>60</v>
      </c>
      <c r="D29" s="8" t="s">
        <v>109</v>
      </c>
      <c r="E29" s="4">
        <f>SUM(E30:E34)</f>
        <v>0</v>
      </c>
      <c r="F29" s="4">
        <f t="shared" ref="F29:AH29" si="21">SUM(F30:F34)</f>
        <v>0</v>
      </c>
      <c r="G29" s="4">
        <f t="shared" si="21"/>
        <v>0</v>
      </c>
      <c r="H29" s="4">
        <f t="shared" si="21"/>
        <v>0</v>
      </c>
      <c r="I29" s="4">
        <f t="shared" si="21"/>
        <v>0</v>
      </c>
      <c r="J29" s="4">
        <f t="shared" si="21"/>
        <v>1.51</v>
      </c>
      <c r="K29" s="4">
        <f t="shared" si="21"/>
        <v>0</v>
      </c>
      <c r="L29" s="4">
        <f t="shared" si="21"/>
        <v>0</v>
      </c>
      <c r="M29" s="4">
        <f t="shared" si="21"/>
        <v>0</v>
      </c>
      <c r="N29" s="4">
        <f t="shared" si="21"/>
        <v>0</v>
      </c>
      <c r="O29" s="4">
        <f t="shared" si="21"/>
        <v>0</v>
      </c>
      <c r="P29" s="4">
        <f t="shared" si="21"/>
        <v>0</v>
      </c>
      <c r="Q29" s="4">
        <f t="shared" si="21"/>
        <v>0</v>
      </c>
      <c r="R29" s="4">
        <f t="shared" si="21"/>
        <v>0</v>
      </c>
      <c r="S29" s="4">
        <f t="shared" si="21"/>
        <v>0</v>
      </c>
      <c r="T29" s="4">
        <f t="shared" si="21"/>
        <v>0.25</v>
      </c>
      <c r="U29" s="4">
        <f t="shared" si="21"/>
        <v>0</v>
      </c>
      <c r="V29" s="4">
        <f t="shared" si="21"/>
        <v>0</v>
      </c>
      <c r="W29" s="4">
        <f t="shared" si="21"/>
        <v>0</v>
      </c>
      <c r="X29" s="4">
        <f t="shared" si="21"/>
        <v>0</v>
      </c>
      <c r="Y29" s="4">
        <f t="shared" si="21"/>
        <v>1.26</v>
      </c>
      <c r="Z29" s="4">
        <f t="shared" si="21"/>
        <v>0</v>
      </c>
      <c r="AA29" s="4">
        <f t="shared" si="21"/>
        <v>0</v>
      </c>
      <c r="AB29" s="4">
        <f t="shared" si="21"/>
        <v>0</v>
      </c>
      <c r="AC29" s="4">
        <f t="shared" si="21"/>
        <v>0</v>
      </c>
      <c r="AD29" s="4">
        <f t="shared" si="21"/>
        <v>0</v>
      </c>
      <c r="AE29" s="4">
        <f t="shared" si="21"/>
        <v>0</v>
      </c>
      <c r="AF29" s="4">
        <f t="shared" si="21"/>
        <v>0</v>
      </c>
      <c r="AG29" s="4">
        <f t="shared" si="21"/>
        <v>0</v>
      </c>
      <c r="AH29" s="4">
        <f t="shared" si="21"/>
        <v>0</v>
      </c>
    </row>
    <row r="30" spans="1:34" x14ac:dyDescent="0.3">
      <c r="A30" s="3" t="s">
        <v>77</v>
      </c>
      <c r="B30" s="36" t="s">
        <v>156</v>
      </c>
      <c r="C30" s="37" t="s">
        <v>157</v>
      </c>
      <c r="D30" s="38" t="s">
        <v>109</v>
      </c>
      <c r="E30" s="2">
        <v>0</v>
      </c>
      <c r="F30" s="2">
        <v>0</v>
      </c>
      <c r="G30" s="2">
        <v>0</v>
      </c>
      <c r="H30" s="2">
        <v>0</v>
      </c>
      <c r="I30" s="2">
        <v>0</v>
      </c>
      <c r="J30" s="2">
        <f t="shared" ref="J30:J32" si="22">O30+T30+Y30+AD30</f>
        <v>0</v>
      </c>
      <c r="K30" s="2">
        <f t="shared" ref="K30:K32" si="23">P30+U30+Z30+AE30</f>
        <v>0</v>
      </c>
      <c r="L30" s="2">
        <f t="shared" ref="L30:L32" si="24">Q30+V30+AA30+AF30</f>
        <v>0</v>
      </c>
      <c r="M30" s="2">
        <f t="shared" ref="M30:M32" si="25">R30+W30+AB30+AG30</f>
        <v>0</v>
      </c>
      <c r="N30" s="2">
        <f t="shared" ref="N30:N32" si="26">S30+X30+AC30+AH30</f>
        <v>0</v>
      </c>
      <c r="O30" s="2">
        <v>0</v>
      </c>
      <c r="P30" s="2">
        <v>0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2">
        <v>0</v>
      </c>
      <c r="AB30" s="2">
        <v>0</v>
      </c>
      <c r="AC30" s="2">
        <v>0</v>
      </c>
      <c r="AD30" s="2">
        <v>0</v>
      </c>
      <c r="AE30" s="2">
        <v>0</v>
      </c>
      <c r="AF30" s="2">
        <v>0</v>
      </c>
      <c r="AG30" s="2">
        <v>0</v>
      </c>
      <c r="AH30" s="2">
        <v>0</v>
      </c>
    </row>
    <row r="31" spans="1:34" ht="62.4" x14ac:dyDescent="0.3">
      <c r="A31" s="3" t="s">
        <v>251</v>
      </c>
      <c r="B31" s="36" t="s">
        <v>264</v>
      </c>
      <c r="C31" s="3" t="s">
        <v>265</v>
      </c>
      <c r="D31" s="38" t="s">
        <v>109</v>
      </c>
      <c r="E31" s="2" t="s">
        <v>109</v>
      </c>
      <c r="F31" s="2" t="s">
        <v>109</v>
      </c>
      <c r="G31" s="2" t="s">
        <v>109</v>
      </c>
      <c r="H31" s="2" t="s">
        <v>109</v>
      </c>
      <c r="I31" s="2" t="s">
        <v>109</v>
      </c>
      <c r="J31" s="2">
        <f t="shared" si="22"/>
        <v>1.26</v>
      </c>
      <c r="K31" s="2">
        <f t="shared" si="23"/>
        <v>0</v>
      </c>
      <c r="L31" s="2">
        <f t="shared" si="24"/>
        <v>0</v>
      </c>
      <c r="M31" s="2">
        <f t="shared" si="25"/>
        <v>0</v>
      </c>
      <c r="N31" s="2">
        <f t="shared" si="26"/>
        <v>0</v>
      </c>
      <c r="O31" s="2">
        <v>0</v>
      </c>
      <c r="P31" s="2">
        <v>0</v>
      </c>
      <c r="Q31" s="2">
        <v>0</v>
      </c>
      <c r="R31" s="2">
        <v>0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f>0.63*2</f>
        <v>1.26</v>
      </c>
      <c r="Z31" s="2">
        <v>0</v>
      </c>
      <c r="AA31" s="2">
        <v>0</v>
      </c>
      <c r="AB31" s="2">
        <v>0</v>
      </c>
      <c r="AC31" s="2">
        <v>0</v>
      </c>
      <c r="AD31" s="2">
        <v>0</v>
      </c>
      <c r="AE31" s="2">
        <v>0</v>
      </c>
      <c r="AF31" s="2">
        <v>0</v>
      </c>
      <c r="AG31" s="2">
        <v>0</v>
      </c>
      <c r="AH31" s="2">
        <v>0</v>
      </c>
    </row>
    <row r="32" spans="1:34" ht="46.8" x14ac:dyDescent="0.3">
      <c r="A32" s="3" t="s">
        <v>262</v>
      </c>
      <c r="B32" s="64" t="s">
        <v>260</v>
      </c>
      <c r="C32" s="64" t="s">
        <v>261</v>
      </c>
      <c r="D32" s="38" t="s">
        <v>109</v>
      </c>
      <c r="E32" s="2" t="s">
        <v>109</v>
      </c>
      <c r="F32" s="2" t="s">
        <v>109</v>
      </c>
      <c r="G32" s="2" t="s">
        <v>109</v>
      </c>
      <c r="H32" s="2" t="s">
        <v>109</v>
      </c>
      <c r="I32" s="2" t="s">
        <v>109</v>
      </c>
      <c r="J32" s="2">
        <f t="shared" si="22"/>
        <v>0</v>
      </c>
      <c r="K32" s="2">
        <f t="shared" si="23"/>
        <v>0</v>
      </c>
      <c r="L32" s="2">
        <f t="shared" si="24"/>
        <v>0</v>
      </c>
      <c r="M32" s="2">
        <f t="shared" si="25"/>
        <v>0</v>
      </c>
      <c r="N32" s="2">
        <f t="shared" si="26"/>
        <v>0</v>
      </c>
      <c r="O32" s="2">
        <v>0</v>
      </c>
      <c r="P32" s="2">
        <v>0</v>
      </c>
      <c r="Q32" s="2">
        <v>0</v>
      </c>
      <c r="R32" s="2">
        <v>0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  <c r="AE32" s="2">
        <v>0</v>
      </c>
      <c r="AF32" s="2">
        <v>0</v>
      </c>
      <c r="AG32" s="2">
        <v>0</v>
      </c>
      <c r="AH32" s="2">
        <v>0</v>
      </c>
    </row>
    <row r="33" spans="1:34" ht="46.8" x14ac:dyDescent="0.3">
      <c r="A33" s="3" t="s">
        <v>320</v>
      </c>
      <c r="B33" s="36" t="s">
        <v>321</v>
      </c>
      <c r="C33" s="3" t="s">
        <v>322</v>
      </c>
      <c r="D33" s="38" t="s">
        <v>109</v>
      </c>
      <c r="E33" s="2" t="s">
        <v>109</v>
      </c>
      <c r="F33" s="2" t="s">
        <v>109</v>
      </c>
      <c r="G33" s="2" t="s">
        <v>109</v>
      </c>
      <c r="H33" s="2" t="s">
        <v>109</v>
      </c>
      <c r="I33" s="2" t="s">
        <v>109</v>
      </c>
      <c r="J33" s="2">
        <f t="shared" ref="J33" si="27">O33+T33+Y33+AD33</f>
        <v>0</v>
      </c>
      <c r="K33" s="2">
        <f t="shared" ref="K33" si="28">P33+U33+Z33+AE33</f>
        <v>0</v>
      </c>
      <c r="L33" s="2">
        <f t="shared" ref="L33" si="29">Q33+V33+AA33+AF33</f>
        <v>0</v>
      </c>
      <c r="M33" s="2">
        <f t="shared" ref="M33" si="30">R33+W33+AB33+AG33</f>
        <v>0</v>
      </c>
      <c r="N33" s="2">
        <f t="shared" ref="N33" si="31">S33+X33+AC33+AH33</f>
        <v>0</v>
      </c>
      <c r="O33" s="2">
        <v>0</v>
      </c>
      <c r="P33" s="2">
        <v>0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0</v>
      </c>
      <c r="AG33" s="2">
        <v>0</v>
      </c>
      <c r="AH33" s="2">
        <v>0</v>
      </c>
    </row>
    <row r="34" spans="1:34" ht="54" x14ac:dyDescent="0.3">
      <c r="A34" s="3" t="s">
        <v>323</v>
      </c>
      <c r="B34" s="65" t="s">
        <v>252</v>
      </c>
      <c r="C34" s="64" t="s">
        <v>253</v>
      </c>
      <c r="D34" s="38" t="s">
        <v>109</v>
      </c>
      <c r="E34" s="2" t="s">
        <v>109</v>
      </c>
      <c r="F34" s="2" t="s">
        <v>109</v>
      </c>
      <c r="G34" s="2" t="s">
        <v>109</v>
      </c>
      <c r="H34" s="2" t="s">
        <v>109</v>
      </c>
      <c r="I34" s="2" t="s">
        <v>109</v>
      </c>
      <c r="J34" s="2">
        <f t="shared" ref="J34" si="32">O34+T34+Y34+AD34</f>
        <v>0.25</v>
      </c>
      <c r="K34" s="2">
        <f t="shared" ref="K34" si="33">P34+U34+Z34+AE34</f>
        <v>0</v>
      </c>
      <c r="L34" s="2">
        <f t="shared" ref="L34" si="34">Q34+V34+AA34+AF34</f>
        <v>0</v>
      </c>
      <c r="M34" s="2">
        <f t="shared" ref="M34" si="35">R34+W34+AB34+AG34</f>
        <v>0</v>
      </c>
      <c r="N34" s="2">
        <f t="shared" ref="N34" si="36">S34+X34+AC34+AH34</f>
        <v>0</v>
      </c>
      <c r="O34" s="2">
        <v>0</v>
      </c>
      <c r="P34" s="2">
        <v>0</v>
      </c>
      <c r="Q34" s="2">
        <v>0</v>
      </c>
      <c r="R34" s="2">
        <v>0</v>
      </c>
      <c r="S34" s="2">
        <v>0</v>
      </c>
      <c r="T34" s="2">
        <v>0.25</v>
      </c>
      <c r="U34" s="2">
        <v>0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2">
        <v>0</v>
      </c>
      <c r="AD34" s="2">
        <v>0</v>
      </c>
      <c r="AE34" s="2">
        <v>0</v>
      </c>
      <c r="AF34" s="2">
        <v>0</v>
      </c>
      <c r="AG34" s="2">
        <v>0</v>
      </c>
      <c r="AH34" s="2">
        <v>0</v>
      </c>
    </row>
    <row r="35" spans="1:34" ht="31.2" x14ac:dyDescent="0.3">
      <c r="A35" s="42" t="s">
        <v>78</v>
      </c>
      <c r="B35" s="66" t="s">
        <v>79</v>
      </c>
      <c r="C35" s="44" t="s">
        <v>60</v>
      </c>
      <c r="D35" s="8" t="s">
        <v>109</v>
      </c>
      <c r="E35" s="4">
        <v>0</v>
      </c>
      <c r="F35" s="4">
        <f t="shared" ref="F35:AH35" si="37">F36</f>
        <v>0</v>
      </c>
      <c r="G35" s="4">
        <v>13.340000000000003</v>
      </c>
      <c r="H35" s="4">
        <f t="shared" si="37"/>
        <v>0</v>
      </c>
      <c r="I35" s="4">
        <f t="shared" si="37"/>
        <v>0</v>
      </c>
      <c r="J35" s="4">
        <f t="shared" si="37"/>
        <v>0</v>
      </c>
      <c r="K35" s="4">
        <f t="shared" si="37"/>
        <v>0</v>
      </c>
      <c r="L35" s="4">
        <f t="shared" si="37"/>
        <v>0.72</v>
      </c>
      <c r="M35" s="4">
        <f t="shared" si="37"/>
        <v>0</v>
      </c>
      <c r="N35" s="4">
        <f t="shared" si="37"/>
        <v>1</v>
      </c>
      <c r="O35" s="4">
        <f t="shared" si="37"/>
        <v>0</v>
      </c>
      <c r="P35" s="4">
        <f t="shared" si="37"/>
        <v>0</v>
      </c>
      <c r="Q35" s="4">
        <f t="shared" si="37"/>
        <v>0</v>
      </c>
      <c r="R35" s="4">
        <f t="shared" si="37"/>
        <v>0</v>
      </c>
      <c r="S35" s="4">
        <f t="shared" si="37"/>
        <v>0</v>
      </c>
      <c r="T35" s="4">
        <f t="shared" si="37"/>
        <v>0</v>
      </c>
      <c r="U35" s="4">
        <f t="shared" si="37"/>
        <v>0</v>
      </c>
      <c r="V35" s="4">
        <f t="shared" si="37"/>
        <v>0</v>
      </c>
      <c r="W35" s="4">
        <f t="shared" si="37"/>
        <v>0</v>
      </c>
      <c r="X35" s="4">
        <f t="shared" si="37"/>
        <v>0</v>
      </c>
      <c r="Y35" s="4">
        <f t="shared" si="37"/>
        <v>0</v>
      </c>
      <c r="Z35" s="4">
        <f t="shared" si="37"/>
        <v>0</v>
      </c>
      <c r="AA35" s="4">
        <f t="shared" si="37"/>
        <v>0.72</v>
      </c>
      <c r="AB35" s="4">
        <f t="shared" si="37"/>
        <v>0</v>
      </c>
      <c r="AC35" s="4">
        <f t="shared" si="37"/>
        <v>1</v>
      </c>
      <c r="AD35" s="4">
        <f t="shared" si="37"/>
        <v>0</v>
      </c>
      <c r="AE35" s="4">
        <f t="shared" si="37"/>
        <v>0</v>
      </c>
      <c r="AF35" s="4">
        <f t="shared" si="37"/>
        <v>0</v>
      </c>
      <c r="AG35" s="4">
        <f t="shared" si="37"/>
        <v>0</v>
      </c>
      <c r="AH35" s="4">
        <f t="shared" si="37"/>
        <v>0</v>
      </c>
    </row>
    <row r="36" spans="1:34" ht="16.2" x14ac:dyDescent="0.3">
      <c r="A36" s="61" t="s">
        <v>80</v>
      </c>
      <c r="B36" s="67" t="s">
        <v>81</v>
      </c>
      <c r="C36" s="68" t="s">
        <v>60</v>
      </c>
      <c r="D36" s="8" t="s">
        <v>109</v>
      </c>
      <c r="E36" s="4">
        <f t="shared" ref="E36:AH36" si="38">SUM(E37:E79)</f>
        <v>0</v>
      </c>
      <c r="F36" s="4">
        <f t="shared" si="38"/>
        <v>0</v>
      </c>
      <c r="G36" s="4">
        <f t="shared" si="38"/>
        <v>13.340000000000003</v>
      </c>
      <c r="H36" s="4">
        <f t="shared" si="38"/>
        <v>0</v>
      </c>
      <c r="I36" s="4">
        <f t="shared" si="38"/>
        <v>0</v>
      </c>
      <c r="J36" s="4">
        <f t="shared" si="38"/>
        <v>0</v>
      </c>
      <c r="K36" s="4">
        <f t="shared" si="38"/>
        <v>0</v>
      </c>
      <c r="L36" s="4">
        <f t="shared" si="38"/>
        <v>0.72</v>
      </c>
      <c r="M36" s="4">
        <f t="shared" si="38"/>
        <v>0</v>
      </c>
      <c r="N36" s="4">
        <f t="shared" si="38"/>
        <v>1</v>
      </c>
      <c r="O36" s="4">
        <f t="shared" si="38"/>
        <v>0</v>
      </c>
      <c r="P36" s="4">
        <f t="shared" si="38"/>
        <v>0</v>
      </c>
      <c r="Q36" s="4">
        <f t="shared" si="38"/>
        <v>0</v>
      </c>
      <c r="R36" s="4">
        <f t="shared" si="38"/>
        <v>0</v>
      </c>
      <c r="S36" s="4">
        <f t="shared" si="38"/>
        <v>0</v>
      </c>
      <c r="T36" s="4">
        <f t="shared" si="38"/>
        <v>0</v>
      </c>
      <c r="U36" s="4">
        <f t="shared" si="38"/>
        <v>0</v>
      </c>
      <c r="V36" s="4">
        <f t="shared" si="38"/>
        <v>0</v>
      </c>
      <c r="W36" s="4">
        <f t="shared" si="38"/>
        <v>0</v>
      </c>
      <c r="X36" s="4">
        <f t="shared" si="38"/>
        <v>0</v>
      </c>
      <c r="Y36" s="4">
        <f t="shared" si="38"/>
        <v>0</v>
      </c>
      <c r="Z36" s="4">
        <f t="shared" si="38"/>
        <v>0</v>
      </c>
      <c r="AA36" s="4">
        <f t="shared" si="38"/>
        <v>0.72</v>
      </c>
      <c r="AB36" s="4">
        <f t="shared" si="38"/>
        <v>0</v>
      </c>
      <c r="AC36" s="4">
        <f t="shared" si="38"/>
        <v>1</v>
      </c>
      <c r="AD36" s="4">
        <f t="shared" si="38"/>
        <v>0</v>
      </c>
      <c r="AE36" s="4">
        <f t="shared" si="38"/>
        <v>0</v>
      </c>
      <c r="AF36" s="4">
        <f t="shared" si="38"/>
        <v>0</v>
      </c>
      <c r="AG36" s="4">
        <f t="shared" si="38"/>
        <v>0</v>
      </c>
      <c r="AH36" s="4">
        <f t="shared" si="38"/>
        <v>0</v>
      </c>
    </row>
    <row r="37" spans="1:34" ht="31.2" x14ac:dyDescent="0.3">
      <c r="A37" s="3" t="s">
        <v>82</v>
      </c>
      <c r="B37" s="7" t="s">
        <v>111</v>
      </c>
      <c r="C37" s="37" t="s">
        <v>112</v>
      </c>
      <c r="D37" s="38" t="s">
        <v>109</v>
      </c>
      <c r="E37" s="2">
        <v>0</v>
      </c>
      <c r="F37" s="2">
        <v>0</v>
      </c>
      <c r="G37" s="2">
        <v>0.06</v>
      </c>
      <c r="H37" s="5">
        <v>0</v>
      </c>
      <c r="I37" s="5">
        <v>0</v>
      </c>
      <c r="J37" s="2">
        <f t="shared" ref="J37:J49" si="39">O37+T37+Y37+AD37</f>
        <v>0</v>
      </c>
      <c r="K37" s="2">
        <f t="shared" ref="K37:K49" si="40">P37+U37+Z37+AE37</f>
        <v>0</v>
      </c>
      <c r="L37" s="2">
        <f t="shared" ref="L37:L49" si="41">Q37+V37+AA37+AF37</f>
        <v>0</v>
      </c>
      <c r="M37" s="2">
        <f t="shared" ref="M37:M49" si="42">R37+W37+AB37+AG37</f>
        <v>0</v>
      </c>
      <c r="N37" s="2">
        <f t="shared" ref="N37:N49" si="43">S37+X37+AC37+AH37</f>
        <v>0</v>
      </c>
      <c r="O37" s="2">
        <v>0</v>
      </c>
      <c r="P37" s="2">
        <v>0</v>
      </c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2">
        <v>0</v>
      </c>
      <c r="AD37" s="2">
        <v>0</v>
      </c>
      <c r="AE37" s="2">
        <v>0</v>
      </c>
      <c r="AF37" s="2">
        <v>0</v>
      </c>
      <c r="AG37" s="2">
        <v>0</v>
      </c>
      <c r="AH37" s="2">
        <v>0</v>
      </c>
    </row>
    <row r="38" spans="1:34" x14ac:dyDescent="0.3">
      <c r="A38" s="3" t="s">
        <v>83</v>
      </c>
      <c r="B38" s="39" t="s">
        <v>158</v>
      </c>
      <c r="C38" s="64" t="s">
        <v>159</v>
      </c>
      <c r="D38" s="38" t="s">
        <v>109</v>
      </c>
      <c r="E38" s="2">
        <v>0</v>
      </c>
      <c r="F38" s="2">
        <v>0</v>
      </c>
      <c r="G38" s="2">
        <v>0.55000000000000004</v>
      </c>
      <c r="H38" s="5">
        <v>0</v>
      </c>
      <c r="I38" s="5">
        <v>0</v>
      </c>
      <c r="J38" s="2">
        <f t="shared" si="39"/>
        <v>0</v>
      </c>
      <c r="K38" s="2">
        <f t="shared" si="40"/>
        <v>0</v>
      </c>
      <c r="L38" s="2">
        <f t="shared" si="41"/>
        <v>0</v>
      </c>
      <c r="M38" s="2">
        <f t="shared" si="42"/>
        <v>0</v>
      </c>
      <c r="N38" s="2">
        <f t="shared" si="43"/>
        <v>0</v>
      </c>
      <c r="O38" s="2">
        <v>0</v>
      </c>
      <c r="P38" s="2">
        <v>0</v>
      </c>
      <c r="Q38" s="2">
        <v>0</v>
      </c>
      <c r="R38" s="2">
        <v>0</v>
      </c>
      <c r="S38" s="2">
        <v>0</v>
      </c>
      <c r="T38" s="2">
        <v>0</v>
      </c>
      <c r="U38" s="2">
        <v>0</v>
      </c>
      <c r="V38" s="2">
        <v>0</v>
      </c>
      <c r="W38" s="2">
        <v>0</v>
      </c>
      <c r="X38" s="2">
        <v>0</v>
      </c>
      <c r="Y38" s="2">
        <v>0</v>
      </c>
      <c r="Z38" s="2">
        <v>0</v>
      </c>
      <c r="AA38" s="2">
        <v>0</v>
      </c>
      <c r="AB38" s="2">
        <v>0</v>
      </c>
      <c r="AC38" s="2">
        <v>0</v>
      </c>
      <c r="AD38" s="2">
        <v>0</v>
      </c>
      <c r="AE38" s="2">
        <v>0</v>
      </c>
      <c r="AF38" s="2">
        <v>0</v>
      </c>
      <c r="AG38" s="2">
        <v>0</v>
      </c>
      <c r="AH38" s="2">
        <v>0</v>
      </c>
    </row>
    <row r="39" spans="1:34" ht="31.2" x14ac:dyDescent="0.3">
      <c r="A39" s="3" t="s">
        <v>84</v>
      </c>
      <c r="B39" s="7" t="s">
        <v>116</v>
      </c>
      <c r="C39" s="37" t="s">
        <v>117</v>
      </c>
      <c r="D39" s="38" t="s">
        <v>109</v>
      </c>
      <c r="E39" s="2">
        <v>0</v>
      </c>
      <c r="F39" s="2">
        <v>0</v>
      </c>
      <c r="G39" s="2">
        <v>0.75</v>
      </c>
      <c r="H39" s="5">
        <v>0</v>
      </c>
      <c r="I39" s="5">
        <v>0</v>
      </c>
      <c r="J39" s="2">
        <f t="shared" si="39"/>
        <v>0</v>
      </c>
      <c r="K39" s="2">
        <f t="shared" si="40"/>
        <v>0</v>
      </c>
      <c r="L39" s="2">
        <f t="shared" si="41"/>
        <v>0</v>
      </c>
      <c r="M39" s="2">
        <f t="shared" si="42"/>
        <v>0</v>
      </c>
      <c r="N39" s="2">
        <f t="shared" si="43"/>
        <v>0</v>
      </c>
      <c r="O39" s="2">
        <v>0</v>
      </c>
      <c r="P39" s="2">
        <v>0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2">
        <v>0</v>
      </c>
      <c r="AB39" s="2">
        <v>0</v>
      </c>
      <c r="AC39" s="2">
        <v>0</v>
      </c>
      <c r="AD39" s="2">
        <v>0</v>
      </c>
      <c r="AE39" s="2">
        <v>0</v>
      </c>
      <c r="AF39" s="2">
        <v>0</v>
      </c>
      <c r="AG39" s="2">
        <v>0</v>
      </c>
      <c r="AH39" s="2">
        <v>0</v>
      </c>
    </row>
    <row r="40" spans="1:34" ht="31.2" x14ac:dyDescent="0.3">
      <c r="A40" s="3" t="s">
        <v>85</v>
      </c>
      <c r="B40" s="39" t="s">
        <v>118</v>
      </c>
      <c r="C40" s="64" t="s">
        <v>119</v>
      </c>
      <c r="D40" s="38" t="s">
        <v>109</v>
      </c>
      <c r="E40" s="2">
        <v>0</v>
      </c>
      <c r="F40" s="2">
        <v>0</v>
      </c>
      <c r="G40" s="2">
        <v>0.15</v>
      </c>
      <c r="H40" s="5">
        <v>0</v>
      </c>
      <c r="I40" s="5">
        <v>0</v>
      </c>
      <c r="J40" s="2">
        <f t="shared" si="39"/>
        <v>0</v>
      </c>
      <c r="K40" s="2">
        <f t="shared" si="40"/>
        <v>0</v>
      </c>
      <c r="L40" s="2">
        <f t="shared" si="41"/>
        <v>0</v>
      </c>
      <c r="M40" s="2">
        <f t="shared" si="42"/>
        <v>0</v>
      </c>
      <c r="N40" s="2">
        <f t="shared" si="43"/>
        <v>0</v>
      </c>
      <c r="O40" s="2">
        <v>0</v>
      </c>
      <c r="P40" s="2">
        <v>0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>
        <v>0</v>
      </c>
      <c r="AD40" s="2">
        <v>0</v>
      </c>
      <c r="AE40" s="2">
        <v>0</v>
      </c>
      <c r="AF40" s="2">
        <v>0</v>
      </c>
      <c r="AG40" s="2">
        <v>0</v>
      </c>
      <c r="AH40" s="2">
        <v>0</v>
      </c>
    </row>
    <row r="41" spans="1:34" ht="46.8" x14ac:dyDescent="0.3">
      <c r="A41" s="3" t="s">
        <v>86</v>
      </c>
      <c r="B41" s="39" t="s">
        <v>120</v>
      </c>
      <c r="C41" s="64" t="s">
        <v>121</v>
      </c>
      <c r="D41" s="38" t="s">
        <v>109</v>
      </c>
      <c r="E41" s="2">
        <v>0</v>
      </c>
      <c r="F41" s="2">
        <v>0</v>
      </c>
      <c r="G41" s="2">
        <v>0.55000000000000004</v>
      </c>
      <c r="H41" s="5">
        <v>0</v>
      </c>
      <c r="I41" s="5">
        <v>0</v>
      </c>
      <c r="J41" s="2">
        <f t="shared" si="39"/>
        <v>0</v>
      </c>
      <c r="K41" s="2">
        <f t="shared" si="40"/>
        <v>0</v>
      </c>
      <c r="L41" s="2">
        <f t="shared" si="41"/>
        <v>0</v>
      </c>
      <c r="M41" s="2">
        <f t="shared" si="42"/>
        <v>0</v>
      </c>
      <c r="N41" s="2">
        <f t="shared" si="43"/>
        <v>0</v>
      </c>
      <c r="O41" s="2">
        <v>0</v>
      </c>
      <c r="P41" s="2">
        <v>0</v>
      </c>
      <c r="Q41" s="2">
        <v>0</v>
      </c>
      <c r="R41" s="2">
        <v>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2">
        <v>0</v>
      </c>
      <c r="AB41" s="2">
        <v>0</v>
      </c>
      <c r="AC41" s="2">
        <v>0</v>
      </c>
      <c r="AD41" s="2">
        <v>0</v>
      </c>
      <c r="AE41" s="2">
        <v>0</v>
      </c>
      <c r="AF41" s="2">
        <v>0</v>
      </c>
      <c r="AG41" s="2">
        <v>0</v>
      </c>
      <c r="AH41" s="2">
        <v>0</v>
      </c>
    </row>
    <row r="42" spans="1:34" ht="31.2" x14ac:dyDescent="0.3">
      <c r="A42" s="3" t="s">
        <v>87</v>
      </c>
      <c r="B42" s="39" t="s">
        <v>131</v>
      </c>
      <c r="C42" s="64" t="s">
        <v>132</v>
      </c>
      <c r="D42" s="38" t="s">
        <v>109</v>
      </c>
      <c r="E42" s="2">
        <v>0</v>
      </c>
      <c r="F42" s="2">
        <v>0</v>
      </c>
      <c r="G42" s="2">
        <v>0.45</v>
      </c>
      <c r="H42" s="5">
        <v>0</v>
      </c>
      <c r="I42" s="5">
        <v>0</v>
      </c>
      <c r="J42" s="2">
        <f t="shared" si="39"/>
        <v>0</v>
      </c>
      <c r="K42" s="2">
        <f t="shared" si="40"/>
        <v>0</v>
      </c>
      <c r="L42" s="2">
        <f t="shared" si="41"/>
        <v>0</v>
      </c>
      <c r="M42" s="2">
        <f t="shared" si="42"/>
        <v>0</v>
      </c>
      <c r="N42" s="2">
        <f t="shared" si="43"/>
        <v>0</v>
      </c>
      <c r="O42" s="2">
        <v>0</v>
      </c>
      <c r="P42" s="2">
        <v>0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2">
        <v>0</v>
      </c>
      <c r="AB42" s="2">
        <v>0</v>
      </c>
      <c r="AC42" s="2">
        <v>0</v>
      </c>
      <c r="AD42" s="2">
        <v>0</v>
      </c>
      <c r="AE42" s="2">
        <v>0</v>
      </c>
      <c r="AF42" s="2">
        <v>0</v>
      </c>
      <c r="AG42" s="2">
        <v>0</v>
      </c>
      <c r="AH42" s="2">
        <v>0</v>
      </c>
    </row>
    <row r="43" spans="1:34" ht="31.2" x14ac:dyDescent="0.3">
      <c r="A43" s="3" t="s">
        <v>88</v>
      </c>
      <c r="B43" s="39" t="s">
        <v>324</v>
      </c>
      <c r="C43" s="69" t="s">
        <v>160</v>
      </c>
      <c r="D43" s="38" t="s">
        <v>109</v>
      </c>
      <c r="E43" s="2">
        <v>0</v>
      </c>
      <c r="F43" s="2">
        <v>0</v>
      </c>
      <c r="G43" s="2">
        <v>0.9</v>
      </c>
      <c r="H43" s="5">
        <v>0</v>
      </c>
      <c r="I43" s="5">
        <v>0</v>
      </c>
      <c r="J43" s="2">
        <f t="shared" si="39"/>
        <v>0</v>
      </c>
      <c r="K43" s="2">
        <f t="shared" si="40"/>
        <v>0</v>
      </c>
      <c r="L43" s="2">
        <f t="shared" si="41"/>
        <v>0</v>
      </c>
      <c r="M43" s="2">
        <f t="shared" si="42"/>
        <v>0</v>
      </c>
      <c r="N43" s="2">
        <f t="shared" si="43"/>
        <v>0</v>
      </c>
      <c r="O43" s="2">
        <v>0</v>
      </c>
      <c r="P43" s="2">
        <v>0</v>
      </c>
      <c r="Q43" s="2">
        <v>0</v>
      </c>
      <c r="R43" s="2">
        <v>0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2">
        <v>0</v>
      </c>
      <c r="AB43" s="2">
        <v>0</v>
      </c>
      <c r="AC43" s="2">
        <v>0</v>
      </c>
      <c r="AD43" s="2">
        <v>0</v>
      </c>
      <c r="AE43" s="2">
        <v>0</v>
      </c>
      <c r="AF43" s="2">
        <v>0</v>
      </c>
      <c r="AG43" s="2">
        <v>0</v>
      </c>
      <c r="AH43" s="2">
        <v>0</v>
      </c>
    </row>
    <row r="44" spans="1:34" ht="31.2" x14ac:dyDescent="0.3">
      <c r="A44" s="3" t="s">
        <v>89</v>
      </c>
      <c r="B44" s="39" t="s">
        <v>325</v>
      </c>
      <c r="C44" s="69" t="s">
        <v>161</v>
      </c>
      <c r="D44" s="38" t="s">
        <v>109</v>
      </c>
      <c r="E44" s="2">
        <v>0</v>
      </c>
      <c r="F44" s="2">
        <v>0</v>
      </c>
      <c r="G44" s="2">
        <v>0.17</v>
      </c>
      <c r="H44" s="5">
        <v>0</v>
      </c>
      <c r="I44" s="5">
        <v>0</v>
      </c>
      <c r="J44" s="2">
        <f t="shared" si="39"/>
        <v>0</v>
      </c>
      <c r="K44" s="2">
        <f t="shared" si="40"/>
        <v>0</v>
      </c>
      <c r="L44" s="2">
        <f t="shared" si="41"/>
        <v>0</v>
      </c>
      <c r="M44" s="2">
        <f t="shared" si="42"/>
        <v>0</v>
      </c>
      <c r="N44" s="2">
        <f t="shared" si="43"/>
        <v>0</v>
      </c>
      <c r="O44" s="2">
        <v>0</v>
      </c>
      <c r="P44" s="2">
        <v>0</v>
      </c>
      <c r="Q44" s="2">
        <v>0</v>
      </c>
      <c r="R44" s="2">
        <v>0</v>
      </c>
      <c r="S44" s="2">
        <v>0</v>
      </c>
      <c r="T44" s="2">
        <v>0</v>
      </c>
      <c r="U44" s="2">
        <v>0</v>
      </c>
      <c r="V44" s="2">
        <v>0</v>
      </c>
      <c r="W44" s="2">
        <v>0</v>
      </c>
      <c r="X44" s="2">
        <v>0</v>
      </c>
      <c r="Y44" s="2">
        <v>0</v>
      </c>
      <c r="Z44" s="2">
        <v>0</v>
      </c>
      <c r="AA44" s="2">
        <v>0</v>
      </c>
      <c r="AB44" s="2">
        <v>0</v>
      </c>
      <c r="AC44" s="2">
        <v>0</v>
      </c>
      <c r="AD44" s="2">
        <v>0</v>
      </c>
      <c r="AE44" s="2">
        <v>0</v>
      </c>
      <c r="AF44" s="2">
        <v>0</v>
      </c>
      <c r="AG44" s="2">
        <v>0</v>
      </c>
      <c r="AH44" s="2">
        <v>0</v>
      </c>
    </row>
    <row r="45" spans="1:34" ht="31.2" x14ac:dyDescent="0.3">
      <c r="A45" s="3" t="s">
        <v>90</v>
      </c>
      <c r="B45" s="39" t="s">
        <v>162</v>
      </c>
      <c r="C45" s="64" t="s">
        <v>163</v>
      </c>
      <c r="D45" s="38" t="s">
        <v>109</v>
      </c>
      <c r="E45" s="2">
        <v>0</v>
      </c>
      <c r="F45" s="2">
        <v>0</v>
      </c>
      <c r="G45" s="2">
        <v>0.38</v>
      </c>
      <c r="H45" s="5">
        <v>0</v>
      </c>
      <c r="I45" s="5">
        <v>0</v>
      </c>
      <c r="J45" s="2">
        <f t="shared" si="39"/>
        <v>0</v>
      </c>
      <c r="K45" s="2">
        <f t="shared" si="40"/>
        <v>0</v>
      </c>
      <c r="L45" s="2">
        <f t="shared" si="41"/>
        <v>0</v>
      </c>
      <c r="M45" s="2">
        <f t="shared" si="42"/>
        <v>0</v>
      </c>
      <c r="N45" s="2">
        <f t="shared" si="43"/>
        <v>0</v>
      </c>
      <c r="O45" s="2">
        <v>0</v>
      </c>
      <c r="P45" s="2">
        <v>0</v>
      </c>
      <c r="Q45" s="2">
        <v>0</v>
      </c>
      <c r="R45" s="2">
        <v>0</v>
      </c>
      <c r="S45" s="2">
        <v>0</v>
      </c>
      <c r="T45" s="2">
        <v>0</v>
      </c>
      <c r="U45" s="2">
        <v>0</v>
      </c>
      <c r="V45" s="2">
        <v>0</v>
      </c>
      <c r="W45" s="2">
        <v>0</v>
      </c>
      <c r="X45" s="2">
        <v>0</v>
      </c>
      <c r="Y45" s="2">
        <v>0</v>
      </c>
      <c r="Z45" s="2">
        <v>0</v>
      </c>
      <c r="AA45" s="2">
        <v>0</v>
      </c>
      <c r="AB45" s="2">
        <v>0</v>
      </c>
      <c r="AC45" s="2">
        <v>0</v>
      </c>
      <c r="AD45" s="2">
        <v>0</v>
      </c>
      <c r="AE45" s="2">
        <v>0</v>
      </c>
      <c r="AF45" s="2">
        <v>0</v>
      </c>
      <c r="AG45" s="2">
        <v>0</v>
      </c>
      <c r="AH45" s="2">
        <v>0</v>
      </c>
    </row>
    <row r="46" spans="1:34" ht="31.2" x14ac:dyDescent="0.3">
      <c r="A46" s="3" t="s">
        <v>91</v>
      </c>
      <c r="B46" s="39" t="s">
        <v>164</v>
      </c>
      <c r="C46" s="64" t="s">
        <v>165</v>
      </c>
      <c r="D46" s="38" t="s">
        <v>109</v>
      </c>
      <c r="E46" s="2">
        <v>0</v>
      </c>
      <c r="F46" s="2">
        <v>0</v>
      </c>
      <c r="G46" s="2">
        <v>1.04</v>
      </c>
      <c r="H46" s="5">
        <v>0</v>
      </c>
      <c r="I46" s="5">
        <v>0</v>
      </c>
      <c r="J46" s="2">
        <f t="shared" si="39"/>
        <v>0</v>
      </c>
      <c r="K46" s="2">
        <f t="shared" si="40"/>
        <v>0</v>
      </c>
      <c r="L46" s="2">
        <f t="shared" si="41"/>
        <v>0</v>
      </c>
      <c r="M46" s="2">
        <f t="shared" si="42"/>
        <v>0</v>
      </c>
      <c r="N46" s="2">
        <f t="shared" si="43"/>
        <v>0</v>
      </c>
      <c r="O46" s="2">
        <v>0</v>
      </c>
      <c r="P46" s="2">
        <v>0</v>
      </c>
      <c r="Q46" s="2">
        <v>0</v>
      </c>
      <c r="R46" s="2">
        <v>0</v>
      </c>
      <c r="S46" s="2">
        <v>0</v>
      </c>
      <c r="T46" s="2">
        <v>0</v>
      </c>
      <c r="U46" s="2">
        <v>0</v>
      </c>
      <c r="V46" s="2">
        <v>0</v>
      </c>
      <c r="W46" s="2">
        <v>0</v>
      </c>
      <c r="X46" s="2">
        <v>0</v>
      </c>
      <c r="Y46" s="2">
        <v>0</v>
      </c>
      <c r="Z46" s="2">
        <v>0</v>
      </c>
      <c r="AA46" s="2">
        <v>0</v>
      </c>
      <c r="AB46" s="2">
        <v>0</v>
      </c>
      <c r="AC46" s="2">
        <v>0</v>
      </c>
      <c r="AD46" s="2">
        <v>0</v>
      </c>
      <c r="AE46" s="2">
        <v>0</v>
      </c>
      <c r="AF46" s="2">
        <v>0</v>
      </c>
      <c r="AG46" s="2">
        <v>0</v>
      </c>
      <c r="AH46" s="2">
        <v>0</v>
      </c>
    </row>
    <row r="47" spans="1:34" x14ac:dyDescent="0.3">
      <c r="A47" s="3" t="s">
        <v>92</v>
      </c>
      <c r="B47" s="39" t="s">
        <v>133</v>
      </c>
      <c r="C47" s="64" t="s">
        <v>134</v>
      </c>
      <c r="D47" s="38" t="s">
        <v>109</v>
      </c>
      <c r="E47" s="2">
        <v>0</v>
      </c>
      <c r="F47" s="2">
        <v>0</v>
      </c>
      <c r="G47" s="2">
        <v>0.44500000000000001</v>
      </c>
      <c r="H47" s="5">
        <v>0</v>
      </c>
      <c r="I47" s="5">
        <v>0</v>
      </c>
      <c r="J47" s="2">
        <f t="shared" si="39"/>
        <v>0</v>
      </c>
      <c r="K47" s="2">
        <f t="shared" si="40"/>
        <v>0</v>
      </c>
      <c r="L47" s="2">
        <f t="shared" si="41"/>
        <v>0</v>
      </c>
      <c r="M47" s="2">
        <f t="shared" si="42"/>
        <v>0</v>
      </c>
      <c r="N47" s="2">
        <f t="shared" si="43"/>
        <v>0</v>
      </c>
      <c r="O47" s="2">
        <v>0</v>
      </c>
      <c r="P47" s="2">
        <v>0</v>
      </c>
      <c r="Q47" s="2">
        <v>0</v>
      </c>
      <c r="R47" s="2">
        <v>0</v>
      </c>
      <c r="S47" s="2">
        <v>0</v>
      </c>
      <c r="T47" s="2">
        <v>0</v>
      </c>
      <c r="U47" s="2">
        <v>0</v>
      </c>
      <c r="V47" s="2">
        <v>0</v>
      </c>
      <c r="W47" s="2">
        <v>0</v>
      </c>
      <c r="X47" s="2">
        <v>0</v>
      </c>
      <c r="Y47" s="2">
        <v>0</v>
      </c>
      <c r="Z47" s="2">
        <v>0</v>
      </c>
      <c r="AA47" s="2">
        <v>0</v>
      </c>
      <c r="AB47" s="2">
        <v>0</v>
      </c>
      <c r="AC47" s="2">
        <v>0</v>
      </c>
      <c r="AD47" s="2">
        <v>0</v>
      </c>
      <c r="AE47" s="2">
        <v>0</v>
      </c>
      <c r="AF47" s="2">
        <v>0</v>
      </c>
      <c r="AG47" s="2">
        <v>0</v>
      </c>
      <c r="AH47" s="2">
        <v>0</v>
      </c>
    </row>
    <row r="48" spans="1:34" x14ac:dyDescent="0.3">
      <c r="A48" s="3" t="s">
        <v>93</v>
      </c>
      <c r="B48" s="70" t="s">
        <v>166</v>
      </c>
      <c r="C48" s="64" t="s">
        <v>167</v>
      </c>
      <c r="D48" s="38" t="s">
        <v>109</v>
      </c>
      <c r="E48" s="2">
        <v>0</v>
      </c>
      <c r="F48" s="2">
        <v>0</v>
      </c>
      <c r="G48" s="2">
        <v>0.43</v>
      </c>
      <c r="H48" s="5">
        <v>0</v>
      </c>
      <c r="I48" s="5">
        <v>0</v>
      </c>
      <c r="J48" s="2">
        <f t="shared" si="39"/>
        <v>0</v>
      </c>
      <c r="K48" s="2">
        <f t="shared" si="40"/>
        <v>0</v>
      </c>
      <c r="L48" s="2">
        <f t="shared" si="41"/>
        <v>0</v>
      </c>
      <c r="M48" s="2">
        <f t="shared" si="42"/>
        <v>0</v>
      </c>
      <c r="N48" s="2">
        <f t="shared" si="43"/>
        <v>0</v>
      </c>
      <c r="O48" s="2">
        <v>0</v>
      </c>
      <c r="P48" s="2">
        <v>0</v>
      </c>
      <c r="Q48" s="2">
        <v>0</v>
      </c>
      <c r="R48" s="2">
        <v>0</v>
      </c>
      <c r="S48" s="2">
        <v>0</v>
      </c>
      <c r="T48" s="2">
        <v>0</v>
      </c>
      <c r="U48" s="2">
        <v>0</v>
      </c>
      <c r="V48" s="2">
        <v>0</v>
      </c>
      <c r="W48" s="2">
        <v>0</v>
      </c>
      <c r="X48" s="2">
        <v>0</v>
      </c>
      <c r="Y48" s="2">
        <v>0</v>
      </c>
      <c r="Z48" s="2">
        <v>0</v>
      </c>
      <c r="AA48" s="2">
        <v>0</v>
      </c>
      <c r="AB48" s="2">
        <v>0</v>
      </c>
      <c r="AC48" s="2">
        <v>0</v>
      </c>
      <c r="AD48" s="2">
        <v>0</v>
      </c>
      <c r="AE48" s="2">
        <v>0</v>
      </c>
      <c r="AF48" s="2">
        <v>0</v>
      </c>
      <c r="AG48" s="2">
        <v>0</v>
      </c>
      <c r="AH48" s="2">
        <v>0</v>
      </c>
    </row>
    <row r="49" spans="1:34" ht="31.2" x14ac:dyDescent="0.3">
      <c r="A49" s="3" t="s">
        <v>94</v>
      </c>
      <c r="B49" s="39" t="s">
        <v>168</v>
      </c>
      <c r="C49" s="64" t="s">
        <v>169</v>
      </c>
      <c r="D49" s="38" t="s">
        <v>109</v>
      </c>
      <c r="E49" s="2">
        <v>0</v>
      </c>
      <c r="F49" s="2">
        <v>0</v>
      </c>
      <c r="G49" s="2">
        <v>0.7</v>
      </c>
      <c r="H49" s="5">
        <v>0</v>
      </c>
      <c r="I49" s="5">
        <v>0</v>
      </c>
      <c r="J49" s="2">
        <f t="shared" si="39"/>
        <v>0</v>
      </c>
      <c r="K49" s="2">
        <f t="shared" si="40"/>
        <v>0</v>
      </c>
      <c r="L49" s="2">
        <f t="shared" si="41"/>
        <v>0</v>
      </c>
      <c r="M49" s="2">
        <f t="shared" si="42"/>
        <v>0</v>
      </c>
      <c r="N49" s="2">
        <f t="shared" si="43"/>
        <v>0</v>
      </c>
      <c r="O49" s="2">
        <v>0</v>
      </c>
      <c r="P49" s="2">
        <v>0</v>
      </c>
      <c r="Q49" s="2">
        <v>0</v>
      </c>
      <c r="R49" s="2">
        <v>0</v>
      </c>
      <c r="S49" s="2">
        <v>0</v>
      </c>
      <c r="T49" s="2">
        <v>0</v>
      </c>
      <c r="U49" s="2">
        <v>0</v>
      </c>
      <c r="V49" s="2">
        <v>0</v>
      </c>
      <c r="W49" s="2">
        <v>0</v>
      </c>
      <c r="X49" s="2">
        <v>0</v>
      </c>
      <c r="Y49" s="2">
        <v>0</v>
      </c>
      <c r="Z49" s="2">
        <v>0</v>
      </c>
      <c r="AA49" s="2">
        <v>0</v>
      </c>
      <c r="AB49" s="2">
        <v>0</v>
      </c>
      <c r="AC49" s="2">
        <v>0</v>
      </c>
      <c r="AD49" s="2">
        <v>0</v>
      </c>
      <c r="AE49" s="2">
        <v>0</v>
      </c>
      <c r="AF49" s="2">
        <v>0</v>
      </c>
      <c r="AG49" s="2">
        <v>0</v>
      </c>
      <c r="AH49" s="2">
        <v>0</v>
      </c>
    </row>
    <row r="50" spans="1:34" ht="31.2" x14ac:dyDescent="0.3">
      <c r="A50" s="3" t="s">
        <v>95</v>
      </c>
      <c r="B50" s="39" t="s">
        <v>170</v>
      </c>
      <c r="C50" s="64" t="s">
        <v>171</v>
      </c>
      <c r="D50" s="38" t="s">
        <v>109</v>
      </c>
      <c r="E50" s="2">
        <v>0</v>
      </c>
      <c r="F50" s="2">
        <v>0</v>
      </c>
      <c r="G50" s="2">
        <v>0.2</v>
      </c>
      <c r="H50" s="5">
        <v>0</v>
      </c>
      <c r="I50" s="5">
        <v>0</v>
      </c>
      <c r="J50" s="2">
        <f t="shared" si="3"/>
        <v>0</v>
      </c>
      <c r="K50" s="2">
        <f t="shared" si="4"/>
        <v>0</v>
      </c>
      <c r="L50" s="2">
        <f t="shared" si="5"/>
        <v>0</v>
      </c>
      <c r="M50" s="2">
        <f t="shared" si="6"/>
        <v>0</v>
      </c>
      <c r="N50" s="2">
        <f t="shared" si="7"/>
        <v>0</v>
      </c>
      <c r="O50" s="2">
        <v>0</v>
      </c>
      <c r="P50" s="2">
        <v>0</v>
      </c>
      <c r="Q50" s="2">
        <v>0</v>
      </c>
      <c r="R50" s="2">
        <v>0</v>
      </c>
      <c r="S50" s="2">
        <v>0</v>
      </c>
      <c r="T50" s="2">
        <v>0</v>
      </c>
      <c r="U50" s="2">
        <v>0</v>
      </c>
      <c r="V50" s="2">
        <v>0</v>
      </c>
      <c r="W50" s="2">
        <v>0</v>
      </c>
      <c r="X50" s="2">
        <v>0</v>
      </c>
      <c r="Y50" s="2">
        <v>0</v>
      </c>
      <c r="Z50" s="2">
        <v>0</v>
      </c>
      <c r="AA50" s="2">
        <v>0</v>
      </c>
      <c r="AB50" s="2">
        <v>0</v>
      </c>
      <c r="AC50" s="2">
        <v>0</v>
      </c>
      <c r="AD50" s="2">
        <v>0</v>
      </c>
      <c r="AE50" s="2">
        <v>0</v>
      </c>
      <c r="AF50" s="2">
        <v>0</v>
      </c>
      <c r="AG50" s="2">
        <v>0</v>
      </c>
      <c r="AH50" s="2">
        <v>0</v>
      </c>
    </row>
    <row r="51" spans="1:34" ht="31.2" x14ac:dyDescent="0.3">
      <c r="A51" s="3" t="s">
        <v>96</v>
      </c>
      <c r="B51" s="39" t="s">
        <v>172</v>
      </c>
      <c r="C51" s="69" t="s">
        <v>173</v>
      </c>
      <c r="D51" s="38" t="s">
        <v>109</v>
      </c>
      <c r="E51" s="2">
        <v>0</v>
      </c>
      <c r="F51" s="2">
        <v>0</v>
      </c>
      <c r="G51" s="2">
        <v>0.21</v>
      </c>
      <c r="H51" s="5">
        <v>0</v>
      </c>
      <c r="I51" s="5">
        <v>0</v>
      </c>
      <c r="J51" s="2">
        <f t="shared" ref="J51:J75" si="44">O51+T51+Y51+AD51</f>
        <v>0</v>
      </c>
      <c r="K51" s="2">
        <f t="shared" ref="K51:K75" si="45">P51+U51+Z51+AE51</f>
        <v>0</v>
      </c>
      <c r="L51" s="2">
        <f t="shared" ref="L51:L75" si="46">Q51+V51+AA51+AF51</f>
        <v>0</v>
      </c>
      <c r="M51" s="2">
        <f t="shared" ref="M51:M75" si="47">R51+W51+AB51+AG51</f>
        <v>0</v>
      </c>
      <c r="N51" s="2">
        <f t="shared" ref="N51:N75" si="48">S51+X51+AC51+AH51</f>
        <v>0</v>
      </c>
      <c r="O51" s="2">
        <v>0</v>
      </c>
      <c r="P51" s="2">
        <v>0</v>
      </c>
      <c r="Q51" s="2">
        <v>0</v>
      </c>
      <c r="R51" s="2">
        <v>0</v>
      </c>
      <c r="S51" s="2">
        <v>0</v>
      </c>
      <c r="T51" s="2">
        <v>0</v>
      </c>
      <c r="U51" s="2">
        <v>0</v>
      </c>
      <c r="V51" s="2">
        <v>0</v>
      </c>
      <c r="W51" s="2">
        <v>0</v>
      </c>
      <c r="X51" s="2">
        <v>0</v>
      </c>
      <c r="Y51" s="2">
        <v>0</v>
      </c>
      <c r="Z51" s="2">
        <v>0</v>
      </c>
      <c r="AA51" s="2">
        <v>0</v>
      </c>
      <c r="AB51" s="2">
        <v>0</v>
      </c>
      <c r="AC51" s="2">
        <v>0</v>
      </c>
      <c r="AD51" s="2">
        <v>0</v>
      </c>
      <c r="AE51" s="2">
        <v>0</v>
      </c>
      <c r="AF51" s="2">
        <v>0</v>
      </c>
      <c r="AG51" s="2">
        <v>0</v>
      </c>
      <c r="AH51" s="2">
        <v>0</v>
      </c>
    </row>
    <row r="52" spans="1:34" ht="31.2" x14ac:dyDescent="0.3">
      <c r="A52" s="3" t="s">
        <v>97</v>
      </c>
      <c r="B52" s="39" t="s">
        <v>174</v>
      </c>
      <c r="C52" s="69" t="s">
        <v>175</v>
      </c>
      <c r="D52" s="38" t="s">
        <v>109</v>
      </c>
      <c r="E52" s="2">
        <v>0</v>
      </c>
      <c r="F52" s="2">
        <v>0</v>
      </c>
      <c r="G52" s="2">
        <v>0.27500000000000002</v>
      </c>
      <c r="H52" s="5">
        <v>0</v>
      </c>
      <c r="I52" s="5">
        <v>0</v>
      </c>
      <c r="J52" s="2">
        <f t="shared" si="44"/>
        <v>0</v>
      </c>
      <c r="K52" s="2">
        <f t="shared" si="45"/>
        <v>0</v>
      </c>
      <c r="L52" s="2">
        <f t="shared" si="46"/>
        <v>0</v>
      </c>
      <c r="M52" s="2">
        <f t="shared" si="47"/>
        <v>0</v>
      </c>
      <c r="N52" s="2">
        <f t="shared" si="48"/>
        <v>0</v>
      </c>
      <c r="O52" s="2">
        <v>0</v>
      </c>
      <c r="P52" s="2">
        <v>0</v>
      </c>
      <c r="Q52" s="2">
        <v>0</v>
      </c>
      <c r="R52" s="2">
        <v>0</v>
      </c>
      <c r="S52" s="2">
        <v>0</v>
      </c>
      <c r="T52" s="2">
        <v>0</v>
      </c>
      <c r="U52" s="2">
        <v>0</v>
      </c>
      <c r="V52" s="2">
        <v>0</v>
      </c>
      <c r="W52" s="2">
        <v>0</v>
      </c>
      <c r="X52" s="2">
        <v>0</v>
      </c>
      <c r="Y52" s="2">
        <v>0</v>
      </c>
      <c r="Z52" s="2">
        <v>0</v>
      </c>
      <c r="AA52" s="2">
        <v>0</v>
      </c>
      <c r="AB52" s="2">
        <v>0</v>
      </c>
      <c r="AC52" s="2">
        <v>0</v>
      </c>
      <c r="AD52" s="2">
        <v>0</v>
      </c>
      <c r="AE52" s="2">
        <v>0</v>
      </c>
      <c r="AF52" s="2">
        <v>0</v>
      </c>
      <c r="AG52" s="2">
        <v>0</v>
      </c>
      <c r="AH52" s="2">
        <v>0</v>
      </c>
    </row>
    <row r="53" spans="1:34" ht="31.2" x14ac:dyDescent="0.3">
      <c r="A53" s="3" t="s">
        <v>98</v>
      </c>
      <c r="B53" s="39" t="s">
        <v>326</v>
      </c>
      <c r="C53" s="69" t="s">
        <v>176</v>
      </c>
      <c r="D53" s="38" t="s">
        <v>109</v>
      </c>
      <c r="E53" s="2">
        <v>0</v>
      </c>
      <c r="F53" s="2">
        <v>0</v>
      </c>
      <c r="G53" s="2">
        <v>0.19</v>
      </c>
      <c r="H53" s="5">
        <v>0</v>
      </c>
      <c r="I53" s="5">
        <v>0</v>
      </c>
      <c r="J53" s="2">
        <f t="shared" si="44"/>
        <v>0</v>
      </c>
      <c r="K53" s="2">
        <f t="shared" si="45"/>
        <v>0</v>
      </c>
      <c r="L53" s="2">
        <f t="shared" si="46"/>
        <v>0</v>
      </c>
      <c r="M53" s="2">
        <f t="shared" si="47"/>
        <v>0</v>
      </c>
      <c r="N53" s="2">
        <f t="shared" si="48"/>
        <v>0</v>
      </c>
      <c r="O53" s="2">
        <v>0</v>
      </c>
      <c r="P53" s="2">
        <v>0</v>
      </c>
      <c r="Q53" s="2">
        <v>0</v>
      </c>
      <c r="R53" s="2">
        <v>0</v>
      </c>
      <c r="S53" s="2">
        <v>0</v>
      </c>
      <c r="T53" s="2">
        <v>0</v>
      </c>
      <c r="U53" s="2">
        <v>0</v>
      </c>
      <c r="V53" s="2">
        <v>0</v>
      </c>
      <c r="W53" s="2">
        <v>0</v>
      </c>
      <c r="X53" s="2">
        <v>0</v>
      </c>
      <c r="Y53" s="2">
        <v>0</v>
      </c>
      <c r="Z53" s="2">
        <v>0</v>
      </c>
      <c r="AA53" s="2">
        <v>0</v>
      </c>
      <c r="AB53" s="2">
        <v>0</v>
      </c>
      <c r="AC53" s="2">
        <v>0</v>
      </c>
      <c r="AD53" s="2">
        <v>0</v>
      </c>
      <c r="AE53" s="2">
        <v>0</v>
      </c>
      <c r="AF53" s="2">
        <v>0</v>
      </c>
      <c r="AG53" s="2">
        <v>0</v>
      </c>
      <c r="AH53" s="2">
        <v>0</v>
      </c>
    </row>
    <row r="54" spans="1:34" ht="31.2" x14ac:dyDescent="0.3">
      <c r="A54" s="3" t="s">
        <v>110</v>
      </c>
      <c r="B54" s="39" t="s">
        <v>177</v>
      </c>
      <c r="C54" s="64" t="s">
        <v>178</v>
      </c>
      <c r="D54" s="38" t="s">
        <v>109</v>
      </c>
      <c r="E54" s="2">
        <v>0</v>
      </c>
      <c r="F54" s="2">
        <v>0</v>
      </c>
      <c r="G54" s="2">
        <v>0.32</v>
      </c>
      <c r="H54" s="5">
        <v>0</v>
      </c>
      <c r="I54" s="5">
        <v>0</v>
      </c>
      <c r="J54" s="2">
        <f t="shared" si="44"/>
        <v>0</v>
      </c>
      <c r="K54" s="2">
        <f t="shared" si="45"/>
        <v>0</v>
      </c>
      <c r="L54" s="2">
        <f t="shared" si="46"/>
        <v>0</v>
      </c>
      <c r="M54" s="2">
        <f t="shared" si="47"/>
        <v>0</v>
      </c>
      <c r="N54" s="2">
        <f t="shared" si="48"/>
        <v>0</v>
      </c>
      <c r="O54" s="2">
        <v>0</v>
      </c>
      <c r="P54" s="2">
        <v>0</v>
      </c>
      <c r="Q54" s="2">
        <v>0</v>
      </c>
      <c r="R54" s="2">
        <v>0</v>
      </c>
      <c r="S54" s="2">
        <v>0</v>
      </c>
      <c r="T54" s="2">
        <v>0</v>
      </c>
      <c r="U54" s="2">
        <v>0</v>
      </c>
      <c r="V54" s="2">
        <v>0</v>
      </c>
      <c r="W54" s="2">
        <v>0</v>
      </c>
      <c r="X54" s="2">
        <v>0</v>
      </c>
      <c r="Y54" s="2">
        <v>0</v>
      </c>
      <c r="Z54" s="2">
        <v>0</v>
      </c>
      <c r="AA54" s="2">
        <v>0</v>
      </c>
      <c r="AB54" s="2">
        <v>0</v>
      </c>
      <c r="AC54" s="2">
        <v>0</v>
      </c>
      <c r="AD54" s="2">
        <v>0</v>
      </c>
      <c r="AE54" s="2">
        <v>0</v>
      </c>
      <c r="AF54" s="2">
        <v>0</v>
      </c>
      <c r="AG54" s="2">
        <v>0</v>
      </c>
      <c r="AH54" s="2">
        <v>0</v>
      </c>
    </row>
    <row r="55" spans="1:34" x14ac:dyDescent="0.3">
      <c r="A55" s="3" t="s">
        <v>113</v>
      </c>
      <c r="B55" s="39" t="s">
        <v>179</v>
      </c>
      <c r="C55" s="64" t="s">
        <v>180</v>
      </c>
      <c r="D55" s="38" t="s">
        <v>109</v>
      </c>
      <c r="E55" s="2">
        <v>0</v>
      </c>
      <c r="F55" s="2">
        <v>0</v>
      </c>
      <c r="G55" s="2">
        <v>0.3</v>
      </c>
      <c r="H55" s="5">
        <v>0</v>
      </c>
      <c r="I55" s="5">
        <v>0</v>
      </c>
      <c r="J55" s="2">
        <f t="shared" si="44"/>
        <v>0</v>
      </c>
      <c r="K55" s="2">
        <f t="shared" si="45"/>
        <v>0</v>
      </c>
      <c r="L55" s="2">
        <f t="shared" si="46"/>
        <v>0</v>
      </c>
      <c r="M55" s="2">
        <f t="shared" si="47"/>
        <v>0</v>
      </c>
      <c r="N55" s="2">
        <f t="shared" si="48"/>
        <v>0</v>
      </c>
      <c r="O55" s="2">
        <v>0</v>
      </c>
      <c r="P55" s="2">
        <v>0</v>
      </c>
      <c r="Q55" s="2">
        <v>0</v>
      </c>
      <c r="R55" s="2">
        <v>0</v>
      </c>
      <c r="S55" s="2">
        <v>0</v>
      </c>
      <c r="T55" s="2">
        <v>0</v>
      </c>
      <c r="U55" s="2">
        <v>0</v>
      </c>
      <c r="V55" s="2">
        <v>0</v>
      </c>
      <c r="W55" s="2">
        <v>0</v>
      </c>
      <c r="X55" s="2">
        <v>0</v>
      </c>
      <c r="Y55" s="2">
        <v>0</v>
      </c>
      <c r="Z55" s="2">
        <v>0</v>
      </c>
      <c r="AA55" s="2">
        <v>0</v>
      </c>
      <c r="AB55" s="2">
        <v>0</v>
      </c>
      <c r="AC55" s="2">
        <v>0</v>
      </c>
      <c r="AD55" s="2">
        <v>0</v>
      </c>
      <c r="AE55" s="2">
        <v>0</v>
      </c>
      <c r="AF55" s="2">
        <v>0</v>
      </c>
      <c r="AG55" s="2">
        <v>0</v>
      </c>
      <c r="AH55" s="2">
        <v>0</v>
      </c>
    </row>
    <row r="56" spans="1:34" ht="31.2" x14ac:dyDescent="0.3">
      <c r="A56" s="3" t="s">
        <v>114</v>
      </c>
      <c r="B56" s="39" t="s">
        <v>181</v>
      </c>
      <c r="C56" s="64" t="s">
        <v>182</v>
      </c>
      <c r="D56" s="38" t="s">
        <v>109</v>
      </c>
      <c r="E56" s="2">
        <v>0</v>
      </c>
      <c r="F56" s="2">
        <v>0</v>
      </c>
      <c r="G56" s="2">
        <v>0.15</v>
      </c>
      <c r="H56" s="5">
        <v>0</v>
      </c>
      <c r="I56" s="5">
        <v>0</v>
      </c>
      <c r="J56" s="2">
        <f t="shared" si="44"/>
        <v>0</v>
      </c>
      <c r="K56" s="2">
        <f t="shared" si="45"/>
        <v>0</v>
      </c>
      <c r="L56" s="2">
        <f t="shared" si="46"/>
        <v>0</v>
      </c>
      <c r="M56" s="2">
        <f t="shared" si="47"/>
        <v>0</v>
      </c>
      <c r="N56" s="2">
        <f t="shared" si="48"/>
        <v>0</v>
      </c>
      <c r="O56" s="2">
        <v>0</v>
      </c>
      <c r="P56" s="2">
        <v>0</v>
      </c>
      <c r="Q56" s="2">
        <v>0</v>
      </c>
      <c r="R56" s="2">
        <v>0</v>
      </c>
      <c r="S56" s="2">
        <v>0</v>
      </c>
      <c r="T56" s="2">
        <v>0</v>
      </c>
      <c r="U56" s="2">
        <v>0</v>
      </c>
      <c r="V56" s="2">
        <v>0</v>
      </c>
      <c r="W56" s="2">
        <v>0</v>
      </c>
      <c r="X56" s="2">
        <v>0</v>
      </c>
      <c r="Y56" s="2">
        <v>0</v>
      </c>
      <c r="Z56" s="2">
        <v>0</v>
      </c>
      <c r="AA56" s="2">
        <v>0</v>
      </c>
      <c r="AB56" s="2">
        <v>0</v>
      </c>
      <c r="AC56" s="2">
        <v>0</v>
      </c>
      <c r="AD56" s="2">
        <v>0</v>
      </c>
      <c r="AE56" s="2">
        <v>0</v>
      </c>
      <c r="AF56" s="2">
        <v>0</v>
      </c>
      <c r="AG56" s="2">
        <v>0</v>
      </c>
      <c r="AH56" s="2">
        <v>0</v>
      </c>
    </row>
    <row r="57" spans="1:34" ht="31.2" x14ac:dyDescent="0.3">
      <c r="A57" s="3" t="s">
        <v>115</v>
      </c>
      <c r="B57" s="39" t="s">
        <v>183</v>
      </c>
      <c r="C57" s="64" t="s">
        <v>184</v>
      </c>
      <c r="D57" s="38" t="s">
        <v>109</v>
      </c>
      <c r="E57" s="2">
        <v>0</v>
      </c>
      <c r="F57" s="2">
        <v>0</v>
      </c>
      <c r="G57" s="2">
        <v>0.25</v>
      </c>
      <c r="H57" s="5">
        <v>0</v>
      </c>
      <c r="I57" s="5">
        <v>0</v>
      </c>
      <c r="J57" s="2">
        <f t="shared" si="44"/>
        <v>0</v>
      </c>
      <c r="K57" s="2">
        <f t="shared" si="45"/>
        <v>0</v>
      </c>
      <c r="L57" s="2">
        <f t="shared" si="46"/>
        <v>0</v>
      </c>
      <c r="M57" s="2">
        <f t="shared" si="47"/>
        <v>0</v>
      </c>
      <c r="N57" s="2">
        <f t="shared" si="48"/>
        <v>0</v>
      </c>
      <c r="O57" s="2">
        <v>0</v>
      </c>
      <c r="P57" s="2">
        <v>0</v>
      </c>
      <c r="Q57" s="2">
        <v>0</v>
      </c>
      <c r="R57" s="2">
        <v>0</v>
      </c>
      <c r="S57" s="2">
        <v>0</v>
      </c>
      <c r="T57" s="2">
        <v>0</v>
      </c>
      <c r="U57" s="2">
        <v>0</v>
      </c>
      <c r="V57" s="2">
        <v>0</v>
      </c>
      <c r="W57" s="2">
        <v>0</v>
      </c>
      <c r="X57" s="2">
        <v>0</v>
      </c>
      <c r="Y57" s="2">
        <v>0</v>
      </c>
      <c r="Z57" s="2">
        <v>0</v>
      </c>
      <c r="AA57" s="2">
        <v>0</v>
      </c>
      <c r="AB57" s="2">
        <v>0</v>
      </c>
      <c r="AC57" s="2">
        <v>0</v>
      </c>
      <c r="AD57" s="2">
        <v>0</v>
      </c>
      <c r="AE57" s="2">
        <v>0</v>
      </c>
      <c r="AF57" s="2">
        <v>0</v>
      </c>
      <c r="AG57" s="2">
        <v>0</v>
      </c>
      <c r="AH57" s="2">
        <v>0</v>
      </c>
    </row>
    <row r="58" spans="1:34" x14ac:dyDescent="0.3">
      <c r="A58" s="3" t="s">
        <v>185</v>
      </c>
      <c r="B58" s="39" t="s">
        <v>186</v>
      </c>
      <c r="C58" s="64" t="s">
        <v>187</v>
      </c>
      <c r="D58" s="38" t="s">
        <v>109</v>
      </c>
      <c r="E58" s="2">
        <v>0</v>
      </c>
      <c r="F58" s="2">
        <v>0</v>
      </c>
      <c r="G58" s="2">
        <v>0.41</v>
      </c>
      <c r="H58" s="5">
        <v>0</v>
      </c>
      <c r="I58" s="5">
        <v>0</v>
      </c>
      <c r="J58" s="2">
        <f t="shared" si="44"/>
        <v>0</v>
      </c>
      <c r="K58" s="2">
        <f t="shared" si="45"/>
        <v>0</v>
      </c>
      <c r="L58" s="2">
        <f t="shared" si="46"/>
        <v>0</v>
      </c>
      <c r="M58" s="2">
        <f t="shared" si="47"/>
        <v>0</v>
      </c>
      <c r="N58" s="2">
        <f t="shared" si="48"/>
        <v>0</v>
      </c>
      <c r="O58" s="2">
        <v>0</v>
      </c>
      <c r="P58" s="2">
        <v>0</v>
      </c>
      <c r="Q58" s="2">
        <v>0</v>
      </c>
      <c r="R58" s="2">
        <v>0</v>
      </c>
      <c r="S58" s="2">
        <v>0</v>
      </c>
      <c r="T58" s="2">
        <v>0</v>
      </c>
      <c r="U58" s="2">
        <v>0</v>
      </c>
      <c r="V58" s="2">
        <v>0</v>
      </c>
      <c r="W58" s="2">
        <v>0</v>
      </c>
      <c r="X58" s="2">
        <v>0</v>
      </c>
      <c r="Y58" s="2">
        <v>0</v>
      </c>
      <c r="Z58" s="2">
        <v>0</v>
      </c>
      <c r="AA58" s="2">
        <v>0</v>
      </c>
      <c r="AB58" s="2">
        <v>0</v>
      </c>
      <c r="AC58" s="2">
        <v>0</v>
      </c>
      <c r="AD58" s="2">
        <v>0</v>
      </c>
      <c r="AE58" s="2">
        <v>0</v>
      </c>
      <c r="AF58" s="2">
        <v>0</v>
      </c>
      <c r="AG58" s="2">
        <v>0</v>
      </c>
      <c r="AH58" s="2">
        <v>0</v>
      </c>
    </row>
    <row r="59" spans="1:34" x14ac:dyDescent="0.3">
      <c r="A59" s="3" t="s">
        <v>188</v>
      </c>
      <c r="B59" s="39" t="s">
        <v>189</v>
      </c>
      <c r="C59" s="64" t="s">
        <v>190</v>
      </c>
      <c r="D59" s="38" t="s">
        <v>109</v>
      </c>
      <c r="E59" s="2">
        <v>0</v>
      </c>
      <c r="F59" s="2">
        <v>0</v>
      </c>
      <c r="G59" s="2">
        <v>0.2</v>
      </c>
      <c r="H59" s="5">
        <v>0</v>
      </c>
      <c r="I59" s="5">
        <v>0</v>
      </c>
      <c r="J59" s="2">
        <f t="shared" si="44"/>
        <v>0</v>
      </c>
      <c r="K59" s="2">
        <f t="shared" si="45"/>
        <v>0</v>
      </c>
      <c r="L59" s="2">
        <f t="shared" si="46"/>
        <v>0</v>
      </c>
      <c r="M59" s="2">
        <f t="shared" si="47"/>
        <v>0</v>
      </c>
      <c r="N59" s="2">
        <f t="shared" si="48"/>
        <v>0</v>
      </c>
      <c r="O59" s="2">
        <v>0</v>
      </c>
      <c r="P59" s="2">
        <v>0</v>
      </c>
      <c r="Q59" s="2">
        <v>0</v>
      </c>
      <c r="R59" s="2">
        <v>0</v>
      </c>
      <c r="S59" s="2">
        <v>0</v>
      </c>
      <c r="T59" s="2">
        <v>0</v>
      </c>
      <c r="U59" s="2">
        <v>0</v>
      </c>
      <c r="V59" s="2">
        <v>0</v>
      </c>
      <c r="W59" s="2">
        <v>0</v>
      </c>
      <c r="X59" s="2">
        <v>0</v>
      </c>
      <c r="Y59" s="2">
        <v>0</v>
      </c>
      <c r="Z59" s="2">
        <v>0</v>
      </c>
      <c r="AA59" s="2">
        <v>0</v>
      </c>
      <c r="AB59" s="2">
        <v>0</v>
      </c>
      <c r="AC59" s="2">
        <v>0</v>
      </c>
      <c r="AD59" s="2">
        <v>0</v>
      </c>
      <c r="AE59" s="2">
        <v>0</v>
      </c>
      <c r="AF59" s="2">
        <v>0</v>
      </c>
      <c r="AG59" s="2">
        <v>0</v>
      </c>
      <c r="AH59" s="2">
        <v>0</v>
      </c>
    </row>
    <row r="60" spans="1:34" x14ac:dyDescent="0.3">
      <c r="A60" s="3" t="s">
        <v>191</v>
      </c>
      <c r="B60" s="39" t="s">
        <v>192</v>
      </c>
      <c r="C60" s="64" t="s">
        <v>193</v>
      </c>
      <c r="D60" s="38" t="s">
        <v>109</v>
      </c>
      <c r="E60" s="2">
        <v>0</v>
      </c>
      <c r="F60" s="2">
        <v>0</v>
      </c>
      <c r="G60" s="2">
        <v>0.34</v>
      </c>
      <c r="H60" s="5">
        <v>0</v>
      </c>
      <c r="I60" s="5">
        <v>0</v>
      </c>
      <c r="J60" s="2">
        <f t="shared" si="44"/>
        <v>0</v>
      </c>
      <c r="K60" s="2">
        <f t="shared" si="45"/>
        <v>0</v>
      </c>
      <c r="L60" s="2">
        <f t="shared" si="46"/>
        <v>0</v>
      </c>
      <c r="M60" s="2">
        <f t="shared" si="47"/>
        <v>0</v>
      </c>
      <c r="N60" s="2">
        <f t="shared" si="48"/>
        <v>0</v>
      </c>
      <c r="O60" s="2">
        <v>0</v>
      </c>
      <c r="P60" s="2">
        <v>0</v>
      </c>
      <c r="Q60" s="2">
        <v>0</v>
      </c>
      <c r="R60" s="2">
        <v>0</v>
      </c>
      <c r="S60" s="2">
        <v>0</v>
      </c>
      <c r="T60" s="2">
        <v>0</v>
      </c>
      <c r="U60" s="2">
        <v>0</v>
      </c>
      <c r="V60" s="2">
        <v>0</v>
      </c>
      <c r="W60" s="2">
        <v>0</v>
      </c>
      <c r="X60" s="2">
        <v>0</v>
      </c>
      <c r="Y60" s="2">
        <v>0</v>
      </c>
      <c r="Z60" s="2">
        <v>0</v>
      </c>
      <c r="AA60" s="2">
        <v>0</v>
      </c>
      <c r="AB60" s="2">
        <v>0</v>
      </c>
      <c r="AC60" s="2">
        <v>0</v>
      </c>
      <c r="AD60" s="2">
        <v>0</v>
      </c>
      <c r="AE60" s="2">
        <v>0</v>
      </c>
      <c r="AF60" s="2">
        <v>0</v>
      </c>
      <c r="AG60" s="2">
        <v>0</v>
      </c>
      <c r="AH60" s="2">
        <v>0</v>
      </c>
    </row>
    <row r="61" spans="1:34" x14ac:dyDescent="0.3">
      <c r="A61" s="3" t="s">
        <v>194</v>
      </c>
      <c r="B61" s="39" t="s">
        <v>195</v>
      </c>
      <c r="C61" s="64" t="s">
        <v>196</v>
      </c>
      <c r="D61" s="38" t="s">
        <v>109</v>
      </c>
      <c r="E61" s="2">
        <v>0</v>
      </c>
      <c r="F61" s="2">
        <v>0</v>
      </c>
      <c r="G61" s="2">
        <v>0.32</v>
      </c>
      <c r="H61" s="5">
        <v>0</v>
      </c>
      <c r="I61" s="5">
        <v>0</v>
      </c>
      <c r="J61" s="2">
        <f t="shared" si="44"/>
        <v>0</v>
      </c>
      <c r="K61" s="2">
        <f t="shared" si="45"/>
        <v>0</v>
      </c>
      <c r="L61" s="2">
        <f t="shared" si="46"/>
        <v>0</v>
      </c>
      <c r="M61" s="2">
        <f t="shared" si="47"/>
        <v>0</v>
      </c>
      <c r="N61" s="2">
        <f t="shared" si="48"/>
        <v>0</v>
      </c>
      <c r="O61" s="2">
        <v>0</v>
      </c>
      <c r="P61" s="2">
        <v>0</v>
      </c>
      <c r="Q61" s="2">
        <v>0</v>
      </c>
      <c r="R61" s="2">
        <v>0</v>
      </c>
      <c r="S61" s="2">
        <v>0</v>
      </c>
      <c r="T61" s="2">
        <v>0</v>
      </c>
      <c r="U61" s="2">
        <v>0</v>
      </c>
      <c r="V61" s="2">
        <v>0</v>
      </c>
      <c r="W61" s="2">
        <v>0</v>
      </c>
      <c r="X61" s="2">
        <v>0</v>
      </c>
      <c r="Y61" s="2">
        <v>0</v>
      </c>
      <c r="Z61" s="2">
        <v>0</v>
      </c>
      <c r="AA61" s="2">
        <v>0</v>
      </c>
      <c r="AB61" s="2">
        <v>0</v>
      </c>
      <c r="AC61" s="2">
        <v>0</v>
      </c>
      <c r="AD61" s="2">
        <v>0</v>
      </c>
      <c r="AE61" s="2">
        <v>0</v>
      </c>
      <c r="AF61" s="2">
        <v>0</v>
      </c>
      <c r="AG61" s="2">
        <v>0</v>
      </c>
      <c r="AH61" s="2">
        <v>0</v>
      </c>
    </row>
    <row r="62" spans="1:34" ht="31.2" x14ac:dyDescent="0.3">
      <c r="A62" s="3" t="s">
        <v>197</v>
      </c>
      <c r="B62" s="36" t="s">
        <v>198</v>
      </c>
      <c r="C62" s="37" t="s">
        <v>199</v>
      </c>
      <c r="D62" s="38" t="s">
        <v>109</v>
      </c>
      <c r="E62" s="2">
        <v>0</v>
      </c>
      <c r="F62" s="2">
        <v>0</v>
      </c>
      <c r="G62" s="2">
        <v>0.4</v>
      </c>
      <c r="H62" s="5">
        <v>0</v>
      </c>
      <c r="I62" s="5">
        <v>0</v>
      </c>
      <c r="J62" s="2">
        <f t="shared" si="44"/>
        <v>0</v>
      </c>
      <c r="K62" s="2">
        <f t="shared" si="45"/>
        <v>0</v>
      </c>
      <c r="L62" s="2">
        <f t="shared" si="46"/>
        <v>0</v>
      </c>
      <c r="M62" s="2">
        <f t="shared" si="47"/>
        <v>0</v>
      </c>
      <c r="N62" s="2">
        <f t="shared" si="48"/>
        <v>0</v>
      </c>
      <c r="O62" s="2">
        <v>0</v>
      </c>
      <c r="P62" s="2">
        <v>0</v>
      </c>
      <c r="Q62" s="2">
        <v>0</v>
      </c>
      <c r="R62" s="2">
        <v>0</v>
      </c>
      <c r="S62" s="2">
        <v>0</v>
      </c>
      <c r="T62" s="2">
        <v>0</v>
      </c>
      <c r="U62" s="2">
        <v>0</v>
      </c>
      <c r="V62" s="2">
        <v>0</v>
      </c>
      <c r="W62" s="2">
        <v>0</v>
      </c>
      <c r="X62" s="2">
        <v>0</v>
      </c>
      <c r="Y62" s="2">
        <v>0</v>
      </c>
      <c r="Z62" s="2">
        <v>0</v>
      </c>
      <c r="AA62" s="2">
        <v>0</v>
      </c>
      <c r="AB62" s="2">
        <v>0</v>
      </c>
      <c r="AC62" s="2">
        <v>0</v>
      </c>
      <c r="AD62" s="2">
        <v>0</v>
      </c>
      <c r="AE62" s="2">
        <v>0</v>
      </c>
      <c r="AF62" s="2">
        <v>0</v>
      </c>
      <c r="AG62" s="2">
        <v>0</v>
      </c>
      <c r="AH62" s="2">
        <v>0</v>
      </c>
    </row>
    <row r="63" spans="1:34" x14ac:dyDescent="0.3">
      <c r="A63" s="3" t="s">
        <v>200</v>
      </c>
      <c r="B63" s="40" t="s">
        <v>201</v>
      </c>
      <c r="C63" s="37" t="s">
        <v>202</v>
      </c>
      <c r="D63" s="38" t="s">
        <v>109</v>
      </c>
      <c r="E63" s="2">
        <v>0</v>
      </c>
      <c r="F63" s="2">
        <v>0</v>
      </c>
      <c r="G63" s="2">
        <v>0.45</v>
      </c>
      <c r="H63" s="5">
        <v>0</v>
      </c>
      <c r="I63" s="5">
        <v>0</v>
      </c>
      <c r="J63" s="2">
        <f t="shared" si="44"/>
        <v>0</v>
      </c>
      <c r="K63" s="2">
        <f t="shared" si="45"/>
        <v>0</v>
      </c>
      <c r="L63" s="2">
        <f t="shared" si="46"/>
        <v>0</v>
      </c>
      <c r="M63" s="2">
        <f t="shared" si="47"/>
        <v>0</v>
      </c>
      <c r="N63" s="2">
        <f t="shared" si="48"/>
        <v>0</v>
      </c>
      <c r="O63" s="2">
        <v>0</v>
      </c>
      <c r="P63" s="2">
        <v>0</v>
      </c>
      <c r="Q63" s="2">
        <v>0</v>
      </c>
      <c r="R63" s="2">
        <v>0</v>
      </c>
      <c r="S63" s="2">
        <v>0</v>
      </c>
      <c r="T63" s="2">
        <v>0</v>
      </c>
      <c r="U63" s="2">
        <v>0</v>
      </c>
      <c r="V63" s="2">
        <v>0</v>
      </c>
      <c r="W63" s="2">
        <v>0</v>
      </c>
      <c r="X63" s="2">
        <v>0</v>
      </c>
      <c r="Y63" s="2">
        <v>0</v>
      </c>
      <c r="Z63" s="2">
        <v>0</v>
      </c>
      <c r="AA63" s="2">
        <v>0</v>
      </c>
      <c r="AB63" s="2">
        <v>0</v>
      </c>
      <c r="AC63" s="2">
        <v>0</v>
      </c>
      <c r="AD63" s="2">
        <v>0</v>
      </c>
      <c r="AE63" s="2">
        <v>0</v>
      </c>
      <c r="AF63" s="2">
        <v>0</v>
      </c>
      <c r="AG63" s="2">
        <v>0</v>
      </c>
      <c r="AH63" s="2">
        <v>0</v>
      </c>
    </row>
    <row r="64" spans="1:34" ht="31.2" x14ac:dyDescent="0.3">
      <c r="A64" s="3" t="s">
        <v>203</v>
      </c>
      <c r="B64" s="36" t="s">
        <v>204</v>
      </c>
      <c r="C64" s="37" t="s">
        <v>205</v>
      </c>
      <c r="D64" s="38" t="s">
        <v>109</v>
      </c>
      <c r="E64" s="2">
        <v>0</v>
      </c>
      <c r="F64" s="2">
        <v>0</v>
      </c>
      <c r="G64" s="2">
        <v>0.13</v>
      </c>
      <c r="H64" s="5">
        <v>0</v>
      </c>
      <c r="I64" s="5">
        <v>0</v>
      </c>
      <c r="J64" s="2">
        <f t="shared" si="44"/>
        <v>0</v>
      </c>
      <c r="K64" s="2">
        <f t="shared" si="45"/>
        <v>0</v>
      </c>
      <c r="L64" s="2">
        <f t="shared" si="46"/>
        <v>0</v>
      </c>
      <c r="M64" s="2">
        <f t="shared" si="47"/>
        <v>0</v>
      </c>
      <c r="N64" s="2">
        <f t="shared" si="48"/>
        <v>0</v>
      </c>
      <c r="O64" s="2">
        <v>0</v>
      </c>
      <c r="P64" s="2">
        <v>0</v>
      </c>
      <c r="Q64" s="2">
        <v>0</v>
      </c>
      <c r="R64" s="2">
        <v>0</v>
      </c>
      <c r="S64" s="2">
        <v>0</v>
      </c>
      <c r="T64" s="2">
        <v>0</v>
      </c>
      <c r="U64" s="2">
        <v>0</v>
      </c>
      <c r="V64" s="2">
        <v>0</v>
      </c>
      <c r="W64" s="2">
        <v>0</v>
      </c>
      <c r="X64" s="2">
        <v>0</v>
      </c>
      <c r="Y64" s="2">
        <v>0</v>
      </c>
      <c r="Z64" s="2">
        <v>0</v>
      </c>
      <c r="AA64" s="2">
        <v>0</v>
      </c>
      <c r="AB64" s="2">
        <v>0</v>
      </c>
      <c r="AC64" s="2">
        <v>0</v>
      </c>
      <c r="AD64" s="2">
        <v>0</v>
      </c>
      <c r="AE64" s="2">
        <v>0</v>
      </c>
      <c r="AF64" s="2">
        <v>0</v>
      </c>
      <c r="AG64" s="2">
        <v>0</v>
      </c>
      <c r="AH64" s="2">
        <v>0</v>
      </c>
    </row>
    <row r="65" spans="1:34" ht="31.2" x14ac:dyDescent="0.3">
      <c r="A65" s="3" t="s">
        <v>206</v>
      </c>
      <c r="B65" s="36" t="s">
        <v>207</v>
      </c>
      <c r="C65" s="3" t="s">
        <v>208</v>
      </c>
      <c r="D65" s="38" t="s">
        <v>109</v>
      </c>
      <c r="E65" s="2">
        <v>0</v>
      </c>
      <c r="F65" s="2">
        <v>0</v>
      </c>
      <c r="G65" s="2">
        <v>0.25</v>
      </c>
      <c r="H65" s="5">
        <v>0</v>
      </c>
      <c r="I65" s="5">
        <v>0</v>
      </c>
      <c r="J65" s="2">
        <f t="shared" si="44"/>
        <v>0</v>
      </c>
      <c r="K65" s="2">
        <f t="shared" si="45"/>
        <v>0</v>
      </c>
      <c r="L65" s="2">
        <f t="shared" si="46"/>
        <v>0</v>
      </c>
      <c r="M65" s="2">
        <f t="shared" si="47"/>
        <v>0</v>
      </c>
      <c r="N65" s="2">
        <f t="shared" si="48"/>
        <v>0</v>
      </c>
      <c r="O65" s="2">
        <v>0</v>
      </c>
      <c r="P65" s="2">
        <v>0</v>
      </c>
      <c r="Q65" s="2">
        <v>0</v>
      </c>
      <c r="R65" s="2">
        <v>0</v>
      </c>
      <c r="S65" s="2">
        <v>0</v>
      </c>
      <c r="T65" s="2">
        <v>0</v>
      </c>
      <c r="U65" s="2">
        <v>0</v>
      </c>
      <c r="V65" s="2">
        <v>0</v>
      </c>
      <c r="W65" s="2">
        <v>0</v>
      </c>
      <c r="X65" s="2">
        <v>0</v>
      </c>
      <c r="Y65" s="2">
        <v>0</v>
      </c>
      <c r="Z65" s="2">
        <v>0</v>
      </c>
      <c r="AA65" s="2">
        <v>0</v>
      </c>
      <c r="AB65" s="2">
        <v>0</v>
      </c>
      <c r="AC65" s="2">
        <v>0</v>
      </c>
      <c r="AD65" s="2">
        <v>0</v>
      </c>
      <c r="AE65" s="2">
        <v>0</v>
      </c>
      <c r="AF65" s="2">
        <v>0</v>
      </c>
      <c r="AG65" s="2">
        <v>0</v>
      </c>
      <c r="AH65" s="2">
        <v>0</v>
      </c>
    </row>
    <row r="66" spans="1:34" ht="31.2" x14ac:dyDescent="0.3">
      <c r="A66" s="3" t="s">
        <v>209</v>
      </c>
      <c r="B66" s="39" t="s">
        <v>210</v>
      </c>
      <c r="C66" s="64" t="s">
        <v>211</v>
      </c>
      <c r="D66" s="38" t="s">
        <v>109</v>
      </c>
      <c r="E66" s="2">
        <v>0</v>
      </c>
      <c r="F66" s="2">
        <v>0</v>
      </c>
      <c r="G66" s="2">
        <v>0.45</v>
      </c>
      <c r="H66" s="5">
        <v>0</v>
      </c>
      <c r="I66" s="5">
        <v>0</v>
      </c>
      <c r="J66" s="2">
        <f t="shared" si="44"/>
        <v>0</v>
      </c>
      <c r="K66" s="2">
        <f t="shared" si="45"/>
        <v>0</v>
      </c>
      <c r="L66" s="2">
        <f t="shared" si="46"/>
        <v>0</v>
      </c>
      <c r="M66" s="2">
        <f t="shared" si="47"/>
        <v>0</v>
      </c>
      <c r="N66" s="2">
        <f t="shared" si="48"/>
        <v>0</v>
      </c>
      <c r="O66" s="2">
        <v>0</v>
      </c>
      <c r="P66" s="2">
        <v>0</v>
      </c>
      <c r="Q66" s="2">
        <v>0</v>
      </c>
      <c r="R66" s="2">
        <v>0</v>
      </c>
      <c r="S66" s="2">
        <v>0</v>
      </c>
      <c r="T66" s="2">
        <v>0</v>
      </c>
      <c r="U66" s="2">
        <v>0</v>
      </c>
      <c r="V66" s="2">
        <v>0</v>
      </c>
      <c r="W66" s="2">
        <v>0</v>
      </c>
      <c r="X66" s="2">
        <v>0</v>
      </c>
      <c r="Y66" s="2">
        <v>0</v>
      </c>
      <c r="Z66" s="2">
        <v>0</v>
      </c>
      <c r="AA66" s="2">
        <v>0</v>
      </c>
      <c r="AB66" s="2">
        <v>0</v>
      </c>
      <c r="AC66" s="2">
        <v>0</v>
      </c>
      <c r="AD66" s="2">
        <v>0</v>
      </c>
      <c r="AE66" s="2">
        <v>0</v>
      </c>
      <c r="AF66" s="2">
        <v>0</v>
      </c>
      <c r="AG66" s="2">
        <v>0</v>
      </c>
      <c r="AH66" s="2">
        <v>0</v>
      </c>
    </row>
    <row r="67" spans="1:34" ht="46.8" x14ac:dyDescent="0.3">
      <c r="A67" s="3" t="s">
        <v>212</v>
      </c>
      <c r="B67" s="36" t="s">
        <v>213</v>
      </c>
      <c r="C67" s="3" t="s">
        <v>214</v>
      </c>
      <c r="D67" s="38" t="s">
        <v>109</v>
      </c>
      <c r="E67" s="2">
        <v>0</v>
      </c>
      <c r="F67" s="2">
        <v>0</v>
      </c>
      <c r="G67" s="2">
        <v>0.3</v>
      </c>
      <c r="H67" s="5">
        <v>0</v>
      </c>
      <c r="I67" s="5">
        <v>0</v>
      </c>
      <c r="J67" s="2">
        <f t="shared" si="44"/>
        <v>0</v>
      </c>
      <c r="K67" s="2">
        <f t="shared" si="45"/>
        <v>0</v>
      </c>
      <c r="L67" s="2">
        <f t="shared" si="46"/>
        <v>0</v>
      </c>
      <c r="M67" s="2">
        <f t="shared" si="47"/>
        <v>0</v>
      </c>
      <c r="N67" s="2">
        <f t="shared" si="48"/>
        <v>0</v>
      </c>
      <c r="O67" s="2">
        <v>0</v>
      </c>
      <c r="P67" s="2">
        <v>0</v>
      </c>
      <c r="Q67" s="2">
        <v>0</v>
      </c>
      <c r="R67" s="2">
        <v>0</v>
      </c>
      <c r="S67" s="2">
        <v>0</v>
      </c>
      <c r="T67" s="2">
        <v>0</v>
      </c>
      <c r="U67" s="2">
        <v>0</v>
      </c>
      <c r="V67" s="2">
        <v>0</v>
      </c>
      <c r="W67" s="2">
        <v>0</v>
      </c>
      <c r="X67" s="2">
        <v>0</v>
      </c>
      <c r="Y67" s="2">
        <v>0</v>
      </c>
      <c r="Z67" s="2">
        <v>0</v>
      </c>
      <c r="AA67" s="2">
        <v>0</v>
      </c>
      <c r="AB67" s="2">
        <v>0</v>
      </c>
      <c r="AC67" s="2">
        <v>0</v>
      </c>
      <c r="AD67" s="2">
        <v>0</v>
      </c>
      <c r="AE67" s="2">
        <v>0</v>
      </c>
      <c r="AF67" s="2">
        <v>0</v>
      </c>
      <c r="AG67" s="2">
        <v>0</v>
      </c>
      <c r="AH67" s="2">
        <v>0</v>
      </c>
    </row>
    <row r="68" spans="1:34" x14ac:dyDescent="0.3">
      <c r="A68" s="3" t="s">
        <v>215</v>
      </c>
      <c r="B68" s="7" t="s">
        <v>216</v>
      </c>
      <c r="C68" s="3" t="s">
        <v>217</v>
      </c>
      <c r="D68" s="38" t="s">
        <v>109</v>
      </c>
      <c r="E68" s="2">
        <v>0</v>
      </c>
      <c r="F68" s="2">
        <v>0</v>
      </c>
      <c r="G68" s="2">
        <v>1.1499999999999999</v>
      </c>
      <c r="H68" s="5">
        <v>0</v>
      </c>
      <c r="I68" s="5">
        <v>0</v>
      </c>
      <c r="J68" s="2">
        <f t="shared" si="44"/>
        <v>0</v>
      </c>
      <c r="K68" s="2">
        <f t="shared" si="45"/>
        <v>0</v>
      </c>
      <c r="L68" s="2">
        <f t="shared" si="46"/>
        <v>0</v>
      </c>
      <c r="M68" s="2">
        <f t="shared" si="47"/>
        <v>0</v>
      </c>
      <c r="N68" s="2">
        <f t="shared" si="48"/>
        <v>0</v>
      </c>
      <c r="O68" s="2">
        <v>0</v>
      </c>
      <c r="P68" s="2">
        <v>0</v>
      </c>
      <c r="Q68" s="2">
        <v>0</v>
      </c>
      <c r="R68" s="2">
        <v>0</v>
      </c>
      <c r="S68" s="2">
        <v>0</v>
      </c>
      <c r="T68" s="2">
        <v>0</v>
      </c>
      <c r="U68" s="2">
        <v>0</v>
      </c>
      <c r="V68" s="2">
        <v>0</v>
      </c>
      <c r="W68" s="2">
        <v>0</v>
      </c>
      <c r="X68" s="2">
        <v>0</v>
      </c>
      <c r="Y68" s="2">
        <v>0</v>
      </c>
      <c r="Z68" s="2">
        <v>0</v>
      </c>
      <c r="AA68" s="2">
        <v>0</v>
      </c>
      <c r="AB68" s="2">
        <v>0</v>
      </c>
      <c r="AC68" s="2">
        <v>0</v>
      </c>
      <c r="AD68" s="2">
        <v>0</v>
      </c>
      <c r="AE68" s="2">
        <v>0</v>
      </c>
      <c r="AF68" s="2">
        <v>0</v>
      </c>
      <c r="AG68" s="2">
        <v>0</v>
      </c>
      <c r="AH68" s="2">
        <v>0</v>
      </c>
    </row>
    <row r="69" spans="1:34" ht="31.2" x14ac:dyDescent="0.3">
      <c r="A69" s="3" t="s">
        <v>218</v>
      </c>
      <c r="B69" s="7" t="s">
        <v>219</v>
      </c>
      <c r="C69" s="3" t="s">
        <v>220</v>
      </c>
      <c r="D69" s="38" t="s">
        <v>109</v>
      </c>
      <c r="E69" s="2">
        <v>0</v>
      </c>
      <c r="F69" s="2">
        <v>0</v>
      </c>
      <c r="G69" s="2">
        <v>0.47</v>
      </c>
      <c r="H69" s="5">
        <v>0</v>
      </c>
      <c r="I69" s="5">
        <v>0</v>
      </c>
      <c r="J69" s="2">
        <f t="shared" si="44"/>
        <v>0</v>
      </c>
      <c r="K69" s="2">
        <f t="shared" si="45"/>
        <v>0</v>
      </c>
      <c r="L69" s="2">
        <f t="shared" si="46"/>
        <v>0</v>
      </c>
      <c r="M69" s="2">
        <f t="shared" si="47"/>
        <v>0</v>
      </c>
      <c r="N69" s="2">
        <f t="shared" si="48"/>
        <v>0</v>
      </c>
      <c r="O69" s="2">
        <v>0</v>
      </c>
      <c r="P69" s="2">
        <v>0</v>
      </c>
      <c r="Q69" s="2">
        <v>0</v>
      </c>
      <c r="R69" s="2">
        <v>0</v>
      </c>
      <c r="S69" s="2">
        <v>0</v>
      </c>
      <c r="T69" s="2">
        <v>0</v>
      </c>
      <c r="U69" s="2">
        <v>0</v>
      </c>
      <c r="V69" s="2">
        <v>0</v>
      </c>
      <c r="W69" s="2">
        <v>0</v>
      </c>
      <c r="X69" s="2">
        <v>0</v>
      </c>
      <c r="Y69" s="2">
        <v>0</v>
      </c>
      <c r="Z69" s="2">
        <v>0</v>
      </c>
      <c r="AA69" s="2">
        <v>0</v>
      </c>
      <c r="AB69" s="2">
        <v>0</v>
      </c>
      <c r="AC69" s="2">
        <v>0</v>
      </c>
      <c r="AD69" s="2">
        <v>0</v>
      </c>
      <c r="AE69" s="2">
        <v>0</v>
      </c>
      <c r="AF69" s="2">
        <v>0</v>
      </c>
      <c r="AG69" s="2">
        <v>0</v>
      </c>
      <c r="AH69" s="2">
        <v>0</v>
      </c>
    </row>
    <row r="70" spans="1:34" ht="31.2" x14ac:dyDescent="0.3">
      <c r="A70" s="3" t="s">
        <v>245</v>
      </c>
      <c r="B70" s="39" t="s">
        <v>289</v>
      </c>
      <c r="C70" s="64" t="s">
        <v>290</v>
      </c>
      <c r="D70" s="38" t="s">
        <v>109</v>
      </c>
      <c r="E70" s="2" t="s">
        <v>109</v>
      </c>
      <c r="F70" s="2" t="s">
        <v>109</v>
      </c>
      <c r="G70" s="2" t="s">
        <v>109</v>
      </c>
      <c r="H70" s="2" t="s">
        <v>109</v>
      </c>
      <c r="I70" s="2" t="s">
        <v>109</v>
      </c>
      <c r="J70" s="2">
        <f t="shared" si="44"/>
        <v>0</v>
      </c>
      <c r="K70" s="2">
        <f t="shared" si="45"/>
        <v>0</v>
      </c>
      <c r="L70" s="2">
        <f t="shared" si="46"/>
        <v>0</v>
      </c>
      <c r="M70" s="2">
        <f t="shared" si="47"/>
        <v>0</v>
      </c>
      <c r="N70" s="2">
        <f t="shared" si="48"/>
        <v>0</v>
      </c>
      <c r="O70" s="2">
        <v>0</v>
      </c>
      <c r="P70" s="2">
        <v>0</v>
      </c>
      <c r="Q70" s="2">
        <v>0</v>
      </c>
      <c r="R70" s="2">
        <v>0</v>
      </c>
      <c r="S70" s="2">
        <v>0</v>
      </c>
      <c r="T70" s="2">
        <v>0</v>
      </c>
      <c r="U70" s="2">
        <v>0</v>
      </c>
      <c r="V70" s="2">
        <v>0</v>
      </c>
      <c r="W70" s="2">
        <v>0</v>
      </c>
      <c r="X70" s="2">
        <v>0</v>
      </c>
      <c r="Y70" s="2">
        <v>0</v>
      </c>
      <c r="Z70" s="2">
        <v>0</v>
      </c>
      <c r="AA70" s="2">
        <v>0</v>
      </c>
      <c r="AB70" s="2">
        <v>0</v>
      </c>
      <c r="AC70" s="2">
        <v>0</v>
      </c>
      <c r="AD70" s="2">
        <v>0</v>
      </c>
      <c r="AE70" s="2">
        <v>0</v>
      </c>
      <c r="AF70" s="2">
        <v>0</v>
      </c>
      <c r="AG70" s="2">
        <v>0</v>
      </c>
      <c r="AH70" s="2">
        <v>0</v>
      </c>
    </row>
    <row r="71" spans="1:34" ht="31.2" x14ac:dyDescent="0.3">
      <c r="A71" s="3" t="s">
        <v>248</v>
      </c>
      <c r="B71" s="39" t="s">
        <v>291</v>
      </c>
      <c r="C71" s="64" t="s">
        <v>292</v>
      </c>
      <c r="D71" s="38" t="s">
        <v>109</v>
      </c>
      <c r="E71" s="2" t="s">
        <v>109</v>
      </c>
      <c r="F71" s="2" t="s">
        <v>109</v>
      </c>
      <c r="G71" s="2" t="s">
        <v>109</v>
      </c>
      <c r="H71" s="2" t="s">
        <v>109</v>
      </c>
      <c r="I71" s="2" t="s">
        <v>109</v>
      </c>
      <c r="J71" s="2">
        <f t="shared" si="44"/>
        <v>0</v>
      </c>
      <c r="K71" s="2">
        <f t="shared" si="45"/>
        <v>0</v>
      </c>
      <c r="L71" s="2">
        <f t="shared" si="46"/>
        <v>0</v>
      </c>
      <c r="M71" s="2">
        <f t="shared" si="47"/>
        <v>0</v>
      </c>
      <c r="N71" s="2">
        <f t="shared" si="48"/>
        <v>0</v>
      </c>
      <c r="O71" s="2">
        <v>0</v>
      </c>
      <c r="P71" s="2">
        <v>0</v>
      </c>
      <c r="Q71" s="2">
        <v>0</v>
      </c>
      <c r="R71" s="2">
        <v>0</v>
      </c>
      <c r="S71" s="2">
        <v>0</v>
      </c>
      <c r="T71" s="2">
        <v>0</v>
      </c>
      <c r="U71" s="2">
        <v>0</v>
      </c>
      <c r="V71" s="2">
        <v>0</v>
      </c>
      <c r="W71" s="2">
        <v>0</v>
      </c>
      <c r="X71" s="2">
        <v>0</v>
      </c>
      <c r="Y71" s="2">
        <v>0</v>
      </c>
      <c r="Z71" s="2">
        <v>0</v>
      </c>
      <c r="AA71" s="2">
        <v>0</v>
      </c>
      <c r="AB71" s="2">
        <v>0</v>
      </c>
      <c r="AC71" s="2">
        <v>0</v>
      </c>
      <c r="AD71" s="2">
        <v>0</v>
      </c>
      <c r="AE71" s="2">
        <v>0</v>
      </c>
      <c r="AF71" s="2">
        <v>0</v>
      </c>
      <c r="AG71" s="2">
        <v>0</v>
      </c>
      <c r="AH71" s="2">
        <v>0</v>
      </c>
    </row>
    <row r="72" spans="1:34" ht="31.2" x14ac:dyDescent="0.3">
      <c r="A72" s="3" t="s">
        <v>256</v>
      </c>
      <c r="B72" s="7" t="s">
        <v>293</v>
      </c>
      <c r="C72" s="71" t="s">
        <v>294</v>
      </c>
      <c r="D72" s="38" t="s">
        <v>109</v>
      </c>
      <c r="E72" s="2" t="s">
        <v>109</v>
      </c>
      <c r="F72" s="2" t="s">
        <v>109</v>
      </c>
      <c r="G72" s="2" t="s">
        <v>109</v>
      </c>
      <c r="H72" s="2" t="s">
        <v>109</v>
      </c>
      <c r="I72" s="2" t="s">
        <v>109</v>
      </c>
      <c r="J72" s="2">
        <f t="shared" si="44"/>
        <v>0</v>
      </c>
      <c r="K72" s="2">
        <f t="shared" si="45"/>
        <v>0</v>
      </c>
      <c r="L72" s="2">
        <f t="shared" si="46"/>
        <v>0</v>
      </c>
      <c r="M72" s="2">
        <f t="shared" si="47"/>
        <v>0</v>
      </c>
      <c r="N72" s="2">
        <f t="shared" si="48"/>
        <v>0</v>
      </c>
      <c r="O72" s="2">
        <v>0</v>
      </c>
      <c r="P72" s="2">
        <v>0</v>
      </c>
      <c r="Q72" s="2">
        <v>0</v>
      </c>
      <c r="R72" s="2">
        <v>0</v>
      </c>
      <c r="S72" s="2">
        <v>0</v>
      </c>
      <c r="T72" s="2">
        <v>0</v>
      </c>
      <c r="U72" s="2">
        <v>0</v>
      </c>
      <c r="V72" s="2">
        <v>0</v>
      </c>
      <c r="W72" s="2">
        <v>0</v>
      </c>
      <c r="X72" s="2">
        <v>0</v>
      </c>
      <c r="Y72" s="2">
        <v>0</v>
      </c>
      <c r="Z72" s="2">
        <v>0</v>
      </c>
      <c r="AA72" s="2">
        <v>0</v>
      </c>
      <c r="AB72" s="2">
        <v>0</v>
      </c>
      <c r="AC72" s="2">
        <v>0</v>
      </c>
      <c r="AD72" s="2">
        <v>0</v>
      </c>
      <c r="AE72" s="2">
        <v>0</v>
      </c>
      <c r="AF72" s="2">
        <v>0</v>
      </c>
      <c r="AG72" s="2">
        <v>0</v>
      </c>
      <c r="AH72" s="2">
        <v>0</v>
      </c>
    </row>
    <row r="73" spans="1:34" ht="31.2" x14ac:dyDescent="0.3">
      <c r="A73" s="3" t="s">
        <v>268</v>
      </c>
      <c r="B73" s="39" t="s">
        <v>295</v>
      </c>
      <c r="C73" s="64" t="s">
        <v>296</v>
      </c>
      <c r="D73" s="38" t="s">
        <v>109</v>
      </c>
      <c r="E73" s="2" t="s">
        <v>109</v>
      </c>
      <c r="F73" s="2" t="s">
        <v>109</v>
      </c>
      <c r="G73" s="2" t="s">
        <v>109</v>
      </c>
      <c r="H73" s="2" t="s">
        <v>109</v>
      </c>
      <c r="I73" s="2" t="s">
        <v>109</v>
      </c>
      <c r="J73" s="2">
        <f t="shared" si="44"/>
        <v>0</v>
      </c>
      <c r="K73" s="2">
        <f t="shared" si="45"/>
        <v>0</v>
      </c>
      <c r="L73" s="2">
        <f t="shared" si="46"/>
        <v>0</v>
      </c>
      <c r="M73" s="2">
        <f t="shared" si="47"/>
        <v>0</v>
      </c>
      <c r="N73" s="2">
        <f t="shared" si="48"/>
        <v>0</v>
      </c>
      <c r="O73" s="2">
        <v>0</v>
      </c>
      <c r="P73" s="2">
        <v>0</v>
      </c>
      <c r="Q73" s="2">
        <v>0</v>
      </c>
      <c r="R73" s="2">
        <v>0</v>
      </c>
      <c r="S73" s="2">
        <v>0</v>
      </c>
      <c r="T73" s="2">
        <v>0</v>
      </c>
      <c r="U73" s="2">
        <v>0</v>
      </c>
      <c r="V73" s="2">
        <v>0</v>
      </c>
      <c r="W73" s="2">
        <v>0</v>
      </c>
      <c r="X73" s="2">
        <v>0</v>
      </c>
      <c r="Y73" s="2">
        <v>0</v>
      </c>
      <c r="Z73" s="2">
        <v>0</v>
      </c>
      <c r="AA73" s="2">
        <v>0</v>
      </c>
      <c r="AB73" s="2">
        <v>0</v>
      </c>
      <c r="AC73" s="2">
        <v>0</v>
      </c>
      <c r="AD73" s="2">
        <v>0</v>
      </c>
      <c r="AE73" s="2">
        <v>0</v>
      </c>
      <c r="AF73" s="2">
        <v>0</v>
      </c>
      <c r="AG73" s="2">
        <v>0</v>
      </c>
      <c r="AH73" s="2">
        <v>0</v>
      </c>
    </row>
    <row r="74" spans="1:34" ht="31.2" x14ac:dyDescent="0.3">
      <c r="A74" s="3" t="s">
        <v>269</v>
      </c>
      <c r="B74" s="7" t="s">
        <v>297</v>
      </c>
      <c r="C74" s="3" t="s">
        <v>298</v>
      </c>
      <c r="D74" s="38" t="s">
        <v>109</v>
      </c>
      <c r="E74" s="2" t="s">
        <v>109</v>
      </c>
      <c r="F74" s="2" t="s">
        <v>109</v>
      </c>
      <c r="G74" s="2" t="s">
        <v>109</v>
      </c>
      <c r="H74" s="2" t="s">
        <v>109</v>
      </c>
      <c r="I74" s="2" t="s">
        <v>109</v>
      </c>
      <c r="J74" s="2">
        <f t="shared" si="44"/>
        <v>0</v>
      </c>
      <c r="K74" s="2">
        <f t="shared" si="45"/>
        <v>0</v>
      </c>
      <c r="L74" s="2">
        <f t="shared" si="46"/>
        <v>0</v>
      </c>
      <c r="M74" s="2">
        <f t="shared" si="47"/>
        <v>0</v>
      </c>
      <c r="N74" s="2">
        <f t="shared" si="48"/>
        <v>0</v>
      </c>
      <c r="O74" s="2">
        <v>0</v>
      </c>
      <c r="P74" s="2">
        <v>0</v>
      </c>
      <c r="Q74" s="2">
        <v>0</v>
      </c>
      <c r="R74" s="2">
        <v>0</v>
      </c>
      <c r="S74" s="2">
        <v>0</v>
      </c>
      <c r="T74" s="2">
        <v>0</v>
      </c>
      <c r="U74" s="2">
        <v>0</v>
      </c>
      <c r="V74" s="2">
        <v>0</v>
      </c>
      <c r="W74" s="2">
        <v>0</v>
      </c>
      <c r="X74" s="2">
        <v>0</v>
      </c>
      <c r="Y74" s="2">
        <v>0</v>
      </c>
      <c r="Z74" s="2">
        <v>0</v>
      </c>
      <c r="AA74" s="2">
        <v>0</v>
      </c>
      <c r="AB74" s="2">
        <v>0</v>
      </c>
      <c r="AC74" s="2">
        <v>0</v>
      </c>
      <c r="AD74" s="2">
        <v>0</v>
      </c>
      <c r="AE74" s="2">
        <v>0</v>
      </c>
      <c r="AF74" s="2">
        <v>0</v>
      </c>
      <c r="AG74" s="2">
        <v>0</v>
      </c>
      <c r="AH74" s="2">
        <v>0</v>
      </c>
    </row>
    <row r="75" spans="1:34" ht="31.2" x14ac:dyDescent="0.3">
      <c r="A75" s="3" t="s">
        <v>270</v>
      </c>
      <c r="B75" s="64" t="s">
        <v>266</v>
      </c>
      <c r="C75" s="64" t="s">
        <v>267</v>
      </c>
      <c r="D75" s="38" t="s">
        <v>109</v>
      </c>
      <c r="E75" s="2" t="s">
        <v>109</v>
      </c>
      <c r="F75" s="2" t="s">
        <v>109</v>
      </c>
      <c r="G75" s="2" t="s">
        <v>109</v>
      </c>
      <c r="H75" s="2" t="s">
        <v>109</v>
      </c>
      <c r="I75" s="2" t="s">
        <v>109</v>
      </c>
      <c r="J75" s="2">
        <f t="shared" si="44"/>
        <v>0</v>
      </c>
      <c r="K75" s="2">
        <f t="shared" si="45"/>
        <v>0</v>
      </c>
      <c r="L75" s="2">
        <f t="shared" si="46"/>
        <v>0.1</v>
      </c>
      <c r="M75" s="2">
        <f t="shared" si="47"/>
        <v>0</v>
      </c>
      <c r="N75" s="2">
        <f t="shared" si="48"/>
        <v>0</v>
      </c>
      <c r="O75" s="2">
        <v>0</v>
      </c>
      <c r="P75" s="2">
        <v>0</v>
      </c>
      <c r="Q75" s="2">
        <v>0</v>
      </c>
      <c r="R75" s="2">
        <v>0</v>
      </c>
      <c r="S75" s="2">
        <v>0</v>
      </c>
      <c r="T75" s="2">
        <v>0</v>
      </c>
      <c r="U75" s="2">
        <v>0</v>
      </c>
      <c r="V75" s="2">
        <v>0</v>
      </c>
      <c r="W75" s="2">
        <v>0</v>
      </c>
      <c r="X75" s="2">
        <v>0</v>
      </c>
      <c r="Y75" s="2">
        <v>0</v>
      </c>
      <c r="Z75" s="2">
        <v>0</v>
      </c>
      <c r="AA75" s="2">
        <v>0.1</v>
      </c>
      <c r="AB75" s="2">
        <v>0</v>
      </c>
      <c r="AC75" s="2">
        <v>0</v>
      </c>
      <c r="AD75" s="2">
        <v>0</v>
      </c>
      <c r="AE75" s="2">
        <v>0</v>
      </c>
      <c r="AF75" s="2">
        <v>0</v>
      </c>
      <c r="AG75" s="2">
        <v>0</v>
      </c>
      <c r="AH75" s="2">
        <v>0</v>
      </c>
    </row>
    <row r="76" spans="1:34" ht="31.2" x14ac:dyDescent="0.3">
      <c r="A76" s="3" t="s">
        <v>302</v>
      </c>
      <c r="B76" s="36" t="s">
        <v>300</v>
      </c>
      <c r="C76" s="3" t="s">
        <v>301</v>
      </c>
      <c r="D76" s="38" t="s">
        <v>109</v>
      </c>
      <c r="E76" s="2" t="s">
        <v>109</v>
      </c>
      <c r="F76" s="2" t="s">
        <v>109</v>
      </c>
      <c r="G76" s="2" t="s">
        <v>109</v>
      </c>
      <c r="H76" s="2" t="s">
        <v>109</v>
      </c>
      <c r="I76" s="2" t="s">
        <v>109</v>
      </c>
      <c r="J76" s="2">
        <f t="shared" ref="J76" si="49">O76+T76+Y76+AD76</f>
        <v>0</v>
      </c>
      <c r="K76" s="2">
        <f t="shared" ref="K76" si="50">P76+U76+Z76+AE76</f>
        <v>0</v>
      </c>
      <c r="L76" s="2">
        <f t="shared" ref="L76" si="51">Q76+V76+AA76+AF76</f>
        <v>0</v>
      </c>
      <c r="M76" s="2">
        <f t="shared" ref="M76" si="52">R76+W76+AB76+AG76</f>
        <v>0</v>
      </c>
      <c r="N76" s="2">
        <f t="shared" ref="N76" si="53">S76+X76+AC76+AH76</f>
        <v>0</v>
      </c>
      <c r="O76" s="2">
        <v>0</v>
      </c>
      <c r="P76" s="2">
        <v>0</v>
      </c>
      <c r="Q76" s="2">
        <v>0</v>
      </c>
      <c r="R76" s="2">
        <v>0</v>
      </c>
      <c r="S76" s="2">
        <v>0</v>
      </c>
      <c r="T76" s="2">
        <v>0</v>
      </c>
      <c r="U76" s="2">
        <v>0</v>
      </c>
      <c r="V76" s="2">
        <v>0</v>
      </c>
      <c r="W76" s="2">
        <v>0</v>
      </c>
      <c r="X76" s="2">
        <v>0</v>
      </c>
      <c r="Y76" s="2">
        <v>0</v>
      </c>
      <c r="Z76" s="2">
        <v>0</v>
      </c>
      <c r="AA76" s="2">
        <v>0</v>
      </c>
      <c r="AB76" s="2">
        <v>0</v>
      </c>
      <c r="AC76" s="2">
        <v>0</v>
      </c>
      <c r="AD76" s="2">
        <v>0</v>
      </c>
      <c r="AE76" s="2">
        <v>0</v>
      </c>
      <c r="AF76" s="2">
        <v>0</v>
      </c>
      <c r="AG76" s="2">
        <v>0</v>
      </c>
      <c r="AH76" s="2">
        <v>0</v>
      </c>
    </row>
    <row r="77" spans="1:34" ht="31.2" x14ac:dyDescent="0.3">
      <c r="A77" s="3" t="s">
        <v>299</v>
      </c>
      <c r="B77" s="7" t="s">
        <v>254</v>
      </c>
      <c r="C77" s="3" t="s">
        <v>255</v>
      </c>
      <c r="D77" s="38" t="s">
        <v>109</v>
      </c>
      <c r="E77" s="2" t="s">
        <v>109</v>
      </c>
      <c r="F77" s="2" t="s">
        <v>109</v>
      </c>
      <c r="G77" s="2" t="s">
        <v>109</v>
      </c>
      <c r="H77" s="2" t="s">
        <v>109</v>
      </c>
      <c r="I77" s="2" t="s">
        <v>109</v>
      </c>
      <c r="J77" s="2">
        <f t="shared" ref="J77" si="54">O77+T77+Y77+AD77</f>
        <v>0</v>
      </c>
      <c r="K77" s="2">
        <f t="shared" ref="K77" si="55">P77+U77+Z77+AE77</f>
        <v>0</v>
      </c>
      <c r="L77" s="2">
        <f t="shared" ref="L77" si="56">Q77+V77+AA77+AF77</f>
        <v>0</v>
      </c>
      <c r="M77" s="2">
        <f t="shared" ref="M77" si="57">R77+W77+AB77+AG77</f>
        <v>0</v>
      </c>
      <c r="N77" s="2">
        <f t="shared" ref="N77" si="58">S77+X77+AC77+AH77</f>
        <v>0</v>
      </c>
      <c r="O77" s="2">
        <v>0</v>
      </c>
      <c r="P77" s="2">
        <v>0</v>
      </c>
      <c r="Q77" s="2">
        <v>0</v>
      </c>
      <c r="R77" s="2">
        <v>0</v>
      </c>
      <c r="S77" s="2">
        <v>0</v>
      </c>
      <c r="T77" s="2">
        <v>0</v>
      </c>
      <c r="U77" s="2">
        <v>0</v>
      </c>
      <c r="V77" s="2">
        <v>0</v>
      </c>
      <c r="W77" s="2">
        <v>0</v>
      </c>
      <c r="X77" s="2">
        <v>0</v>
      </c>
      <c r="Y77" s="2">
        <v>0</v>
      </c>
      <c r="Z77" s="2">
        <v>0</v>
      </c>
      <c r="AA77" s="2">
        <v>0</v>
      </c>
      <c r="AB77" s="2">
        <v>0</v>
      </c>
      <c r="AC77" s="2">
        <v>0</v>
      </c>
      <c r="AD77" s="2">
        <v>0</v>
      </c>
      <c r="AE77" s="2">
        <v>0</v>
      </c>
      <c r="AF77" s="2">
        <v>0</v>
      </c>
      <c r="AG77" s="2">
        <v>0</v>
      </c>
      <c r="AH77" s="2">
        <v>0</v>
      </c>
    </row>
    <row r="78" spans="1:34" ht="46.8" x14ac:dyDescent="0.3">
      <c r="A78" s="3" t="s">
        <v>303</v>
      </c>
      <c r="B78" s="37" t="s">
        <v>246</v>
      </c>
      <c r="C78" s="3" t="s">
        <v>247</v>
      </c>
      <c r="D78" s="38" t="s">
        <v>109</v>
      </c>
      <c r="E78" s="2" t="s">
        <v>109</v>
      </c>
      <c r="F78" s="2" t="s">
        <v>109</v>
      </c>
      <c r="G78" s="2" t="s">
        <v>109</v>
      </c>
      <c r="H78" s="2" t="s">
        <v>109</v>
      </c>
      <c r="I78" s="2" t="s">
        <v>109</v>
      </c>
      <c r="J78" s="2">
        <f t="shared" ref="J78:J79" si="59">O78+T78+Y78+AD78</f>
        <v>0</v>
      </c>
      <c r="K78" s="2">
        <f t="shared" ref="K78:K79" si="60">P78+U78+Z78+AE78</f>
        <v>0</v>
      </c>
      <c r="L78" s="2">
        <f t="shared" ref="L78:L79" si="61">Q78+V78+AA78+AF78</f>
        <v>0.14000000000000001</v>
      </c>
      <c r="M78" s="2">
        <f t="shared" ref="M78:M79" si="62">R78+W78+AB78+AG78</f>
        <v>0</v>
      </c>
      <c r="N78" s="2">
        <f t="shared" ref="N78:N79" si="63">S78+X78+AC78+AH78</f>
        <v>1</v>
      </c>
      <c r="O78" s="2">
        <v>0</v>
      </c>
      <c r="P78" s="2">
        <v>0</v>
      </c>
      <c r="Q78" s="2">
        <v>0</v>
      </c>
      <c r="R78" s="2">
        <v>0</v>
      </c>
      <c r="S78" s="2">
        <v>0</v>
      </c>
      <c r="T78" s="2">
        <v>0</v>
      </c>
      <c r="U78" s="2">
        <v>0</v>
      </c>
      <c r="V78" s="2">
        <v>0</v>
      </c>
      <c r="W78" s="2">
        <v>0</v>
      </c>
      <c r="X78" s="2">
        <v>0</v>
      </c>
      <c r="Y78" s="2">
        <v>0</v>
      </c>
      <c r="Z78" s="2">
        <v>0</v>
      </c>
      <c r="AA78" s="2">
        <v>0.14000000000000001</v>
      </c>
      <c r="AB78" s="2">
        <v>0</v>
      </c>
      <c r="AC78" s="2">
        <v>1</v>
      </c>
      <c r="AD78" s="2">
        <v>0</v>
      </c>
      <c r="AE78" s="2">
        <v>0</v>
      </c>
      <c r="AF78" s="2">
        <v>0</v>
      </c>
      <c r="AG78" s="2">
        <v>0</v>
      </c>
      <c r="AH78" s="2">
        <v>0</v>
      </c>
    </row>
    <row r="79" spans="1:34" ht="46.8" x14ac:dyDescent="0.3">
      <c r="A79" s="3" t="s">
        <v>304</v>
      </c>
      <c r="B79" s="39" t="s">
        <v>249</v>
      </c>
      <c r="C79" s="64" t="s">
        <v>250</v>
      </c>
      <c r="D79" s="38" t="s">
        <v>109</v>
      </c>
      <c r="E79" s="2" t="s">
        <v>109</v>
      </c>
      <c r="F79" s="2" t="s">
        <v>109</v>
      </c>
      <c r="G79" s="2" t="s">
        <v>109</v>
      </c>
      <c r="H79" s="2" t="s">
        <v>109</v>
      </c>
      <c r="I79" s="2" t="s">
        <v>109</v>
      </c>
      <c r="J79" s="2">
        <f t="shared" si="59"/>
        <v>0</v>
      </c>
      <c r="K79" s="2">
        <f t="shared" si="60"/>
        <v>0</v>
      </c>
      <c r="L79" s="2">
        <f t="shared" si="61"/>
        <v>0.48</v>
      </c>
      <c r="M79" s="2">
        <f t="shared" si="62"/>
        <v>0</v>
      </c>
      <c r="N79" s="2">
        <f t="shared" si="63"/>
        <v>0</v>
      </c>
      <c r="O79" s="2">
        <v>0</v>
      </c>
      <c r="P79" s="2">
        <v>0</v>
      </c>
      <c r="Q79" s="2">
        <v>0</v>
      </c>
      <c r="R79" s="2">
        <v>0</v>
      </c>
      <c r="S79" s="2">
        <v>0</v>
      </c>
      <c r="T79" s="2">
        <v>0</v>
      </c>
      <c r="U79" s="2">
        <v>0</v>
      </c>
      <c r="V79" s="2">
        <v>0</v>
      </c>
      <c r="W79" s="2">
        <v>0</v>
      </c>
      <c r="X79" s="2">
        <v>0</v>
      </c>
      <c r="Y79" s="2">
        <v>0</v>
      </c>
      <c r="Z79" s="2">
        <v>0</v>
      </c>
      <c r="AA79" s="2">
        <v>0.48</v>
      </c>
      <c r="AB79" s="2">
        <v>0</v>
      </c>
      <c r="AC79" s="2">
        <v>0</v>
      </c>
      <c r="AD79" s="2">
        <v>0</v>
      </c>
      <c r="AE79" s="2">
        <v>0</v>
      </c>
      <c r="AF79" s="2">
        <v>0</v>
      </c>
      <c r="AG79" s="2">
        <v>0</v>
      </c>
      <c r="AH79" s="2">
        <v>0</v>
      </c>
    </row>
    <row r="80" spans="1:34" ht="31.2" x14ac:dyDescent="0.3">
      <c r="A80" s="41" t="s">
        <v>122</v>
      </c>
      <c r="B80" s="72" t="s">
        <v>123</v>
      </c>
      <c r="C80" s="73" t="s">
        <v>60</v>
      </c>
      <c r="D80" s="38" t="s">
        <v>109</v>
      </c>
      <c r="E80" s="2">
        <v>0</v>
      </c>
      <c r="F80" s="2">
        <f>F81+F83</f>
        <v>0</v>
      </c>
      <c r="G80" s="2">
        <v>0</v>
      </c>
      <c r="H80" s="2">
        <f t="shared" ref="H80:AH80" si="64">H81+H83</f>
        <v>0</v>
      </c>
      <c r="I80" s="2">
        <f t="shared" si="64"/>
        <v>250</v>
      </c>
      <c r="J80" s="2">
        <f t="shared" si="64"/>
        <v>0</v>
      </c>
      <c r="K80" s="2">
        <f t="shared" si="64"/>
        <v>0</v>
      </c>
      <c r="L80" s="2">
        <f t="shared" si="64"/>
        <v>0</v>
      </c>
      <c r="M80" s="2">
        <f t="shared" si="64"/>
        <v>0</v>
      </c>
      <c r="N80" s="2">
        <f t="shared" si="64"/>
        <v>660</v>
      </c>
      <c r="O80" s="2">
        <f t="shared" si="64"/>
        <v>0</v>
      </c>
      <c r="P80" s="2">
        <f t="shared" si="64"/>
        <v>0</v>
      </c>
      <c r="Q80" s="2">
        <f t="shared" si="64"/>
        <v>0</v>
      </c>
      <c r="R80" s="2">
        <f t="shared" si="64"/>
        <v>0</v>
      </c>
      <c r="S80" s="2">
        <f t="shared" si="64"/>
        <v>53</v>
      </c>
      <c r="T80" s="2">
        <f t="shared" si="64"/>
        <v>0</v>
      </c>
      <c r="U80" s="2">
        <f t="shared" si="64"/>
        <v>0</v>
      </c>
      <c r="V80" s="2">
        <f t="shared" si="64"/>
        <v>0</v>
      </c>
      <c r="W80" s="2">
        <f t="shared" si="64"/>
        <v>0</v>
      </c>
      <c r="X80" s="2">
        <f t="shared" si="64"/>
        <v>132</v>
      </c>
      <c r="Y80" s="2">
        <f t="shared" si="64"/>
        <v>0</v>
      </c>
      <c r="Z80" s="2">
        <f t="shared" si="64"/>
        <v>0</v>
      </c>
      <c r="AA80" s="2">
        <f t="shared" si="64"/>
        <v>0</v>
      </c>
      <c r="AB80" s="2">
        <f t="shared" si="64"/>
        <v>0</v>
      </c>
      <c r="AC80" s="2">
        <f t="shared" si="64"/>
        <v>475</v>
      </c>
      <c r="AD80" s="2">
        <f t="shared" si="64"/>
        <v>0</v>
      </c>
      <c r="AE80" s="2">
        <f t="shared" si="64"/>
        <v>0</v>
      </c>
      <c r="AF80" s="2">
        <f t="shared" si="64"/>
        <v>0</v>
      </c>
      <c r="AG80" s="2">
        <f t="shared" si="64"/>
        <v>0</v>
      </c>
      <c r="AH80" s="2">
        <f t="shared" si="64"/>
        <v>0</v>
      </c>
    </row>
    <row r="81" spans="1:34" ht="16.2" x14ac:dyDescent="0.3">
      <c r="A81" s="41" t="s">
        <v>124</v>
      </c>
      <c r="B81" s="74" t="s">
        <v>125</v>
      </c>
      <c r="C81" s="73" t="s">
        <v>60</v>
      </c>
      <c r="D81" s="38" t="s">
        <v>109</v>
      </c>
      <c r="E81" s="2">
        <v>0</v>
      </c>
      <c r="F81" s="2">
        <f>SUM(F82:F82)</f>
        <v>0</v>
      </c>
      <c r="G81" s="2">
        <v>0</v>
      </c>
      <c r="H81" s="2">
        <f t="shared" ref="H81:AH81" si="65">SUM(H82:H82)</f>
        <v>0</v>
      </c>
      <c r="I81" s="2">
        <f t="shared" si="65"/>
        <v>243</v>
      </c>
      <c r="J81" s="2">
        <f t="shared" si="65"/>
        <v>0</v>
      </c>
      <c r="K81" s="2">
        <f t="shared" si="65"/>
        <v>0</v>
      </c>
      <c r="L81" s="2">
        <f t="shared" si="65"/>
        <v>0</v>
      </c>
      <c r="M81" s="2">
        <f t="shared" si="65"/>
        <v>0</v>
      </c>
      <c r="N81" s="2">
        <f t="shared" si="65"/>
        <v>660</v>
      </c>
      <c r="O81" s="2">
        <f t="shared" si="65"/>
        <v>0</v>
      </c>
      <c r="P81" s="2">
        <f t="shared" si="65"/>
        <v>0</v>
      </c>
      <c r="Q81" s="2">
        <f t="shared" si="65"/>
        <v>0</v>
      </c>
      <c r="R81" s="2">
        <f t="shared" si="65"/>
        <v>0</v>
      </c>
      <c r="S81" s="2">
        <f t="shared" si="65"/>
        <v>53</v>
      </c>
      <c r="T81" s="2">
        <f t="shared" si="65"/>
        <v>0</v>
      </c>
      <c r="U81" s="2">
        <f t="shared" si="65"/>
        <v>0</v>
      </c>
      <c r="V81" s="2">
        <f t="shared" si="65"/>
        <v>0</v>
      </c>
      <c r="W81" s="2">
        <f t="shared" si="65"/>
        <v>0</v>
      </c>
      <c r="X81" s="2">
        <f t="shared" si="65"/>
        <v>132</v>
      </c>
      <c r="Y81" s="2">
        <f t="shared" si="65"/>
        <v>0</v>
      </c>
      <c r="Z81" s="2">
        <f t="shared" si="65"/>
        <v>0</v>
      </c>
      <c r="AA81" s="2">
        <f t="shared" si="65"/>
        <v>0</v>
      </c>
      <c r="AB81" s="2">
        <f t="shared" si="65"/>
        <v>0</v>
      </c>
      <c r="AC81" s="2">
        <f t="shared" si="65"/>
        <v>475</v>
      </c>
      <c r="AD81" s="2">
        <f t="shared" si="65"/>
        <v>0</v>
      </c>
      <c r="AE81" s="2">
        <f t="shared" si="65"/>
        <v>0</v>
      </c>
      <c r="AF81" s="2">
        <f t="shared" si="65"/>
        <v>0</v>
      </c>
      <c r="AG81" s="2">
        <f t="shared" si="65"/>
        <v>0</v>
      </c>
      <c r="AH81" s="2">
        <f t="shared" si="65"/>
        <v>0</v>
      </c>
    </row>
    <row r="82" spans="1:34" x14ac:dyDescent="0.3">
      <c r="A82" s="3" t="s">
        <v>151</v>
      </c>
      <c r="B82" s="64" t="s">
        <v>152</v>
      </c>
      <c r="C82" s="75" t="s">
        <v>153</v>
      </c>
      <c r="D82" s="38" t="s">
        <v>109</v>
      </c>
      <c r="E82" s="2">
        <v>0</v>
      </c>
      <c r="F82" s="2">
        <v>0</v>
      </c>
      <c r="G82" s="2">
        <v>0</v>
      </c>
      <c r="H82" s="2">
        <v>0</v>
      </c>
      <c r="I82" s="2">
        <v>243</v>
      </c>
      <c r="J82" s="2">
        <f t="shared" ref="J82" si="66">O82+T82+Y82+AD82</f>
        <v>0</v>
      </c>
      <c r="K82" s="2">
        <f t="shared" ref="K82" si="67">P82+U82+Z82+AE82</f>
        <v>0</v>
      </c>
      <c r="L82" s="2">
        <f t="shared" ref="L82" si="68">Q82+V82+AA82+AF82</f>
        <v>0</v>
      </c>
      <c r="M82" s="2">
        <f t="shared" ref="M82" si="69">R82+W82+AB82+AG82</f>
        <v>0</v>
      </c>
      <c r="N82" s="2">
        <f t="shared" ref="N82" si="70">S82+X82+AC82+AH82</f>
        <v>660</v>
      </c>
      <c r="O82" s="2">
        <v>0</v>
      </c>
      <c r="P82" s="2">
        <v>0</v>
      </c>
      <c r="Q82" s="2">
        <v>0</v>
      </c>
      <c r="R82" s="2">
        <v>0</v>
      </c>
      <c r="S82" s="2">
        <v>53</v>
      </c>
      <c r="T82" s="2">
        <v>0</v>
      </c>
      <c r="U82" s="2">
        <v>0</v>
      </c>
      <c r="V82" s="2">
        <v>0</v>
      </c>
      <c r="W82" s="2">
        <v>0</v>
      </c>
      <c r="X82" s="2">
        <v>132</v>
      </c>
      <c r="Y82" s="2">
        <v>0</v>
      </c>
      <c r="Z82" s="2">
        <v>0</v>
      </c>
      <c r="AA82" s="2">
        <v>0</v>
      </c>
      <c r="AB82" s="2">
        <v>0</v>
      </c>
      <c r="AC82" s="2">
        <v>475</v>
      </c>
      <c r="AD82" s="2">
        <v>0</v>
      </c>
      <c r="AE82" s="2">
        <v>0</v>
      </c>
      <c r="AF82" s="2">
        <v>0</v>
      </c>
      <c r="AG82" s="2">
        <v>0</v>
      </c>
      <c r="AH82" s="2">
        <v>0</v>
      </c>
    </row>
    <row r="83" spans="1:34" ht="16.2" x14ac:dyDescent="0.35">
      <c r="A83" s="41" t="s">
        <v>127</v>
      </c>
      <c r="B83" s="76" t="s">
        <v>128</v>
      </c>
      <c r="C83" s="73" t="s">
        <v>60</v>
      </c>
      <c r="D83" s="38" t="s">
        <v>109</v>
      </c>
      <c r="E83" s="2">
        <v>0</v>
      </c>
      <c r="F83" s="2">
        <f t="shared" ref="F83:H83" si="71">F84</f>
        <v>0</v>
      </c>
      <c r="G83" s="2">
        <v>0</v>
      </c>
      <c r="H83" s="2">
        <f t="shared" si="71"/>
        <v>0</v>
      </c>
      <c r="I83" s="2">
        <v>7</v>
      </c>
      <c r="J83" s="2">
        <f t="shared" ref="J83:AH83" si="72">J84</f>
        <v>0</v>
      </c>
      <c r="K83" s="2">
        <f t="shared" si="72"/>
        <v>0</v>
      </c>
      <c r="L83" s="2">
        <f t="shared" si="72"/>
        <v>0</v>
      </c>
      <c r="M83" s="2">
        <f t="shared" si="72"/>
        <v>0</v>
      </c>
      <c r="N83" s="2">
        <f t="shared" si="72"/>
        <v>0</v>
      </c>
      <c r="O83" s="2">
        <f t="shared" si="72"/>
        <v>0</v>
      </c>
      <c r="P83" s="2">
        <f t="shared" si="72"/>
        <v>0</v>
      </c>
      <c r="Q83" s="2">
        <f t="shared" si="72"/>
        <v>0</v>
      </c>
      <c r="R83" s="2">
        <f t="shared" si="72"/>
        <v>0</v>
      </c>
      <c r="S83" s="2">
        <f t="shared" si="72"/>
        <v>0</v>
      </c>
      <c r="T83" s="2">
        <f t="shared" si="72"/>
        <v>0</v>
      </c>
      <c r="U83" s="2">
        <f t="shared" si="72"/>
        <v>0</v>
      </c>
      <c r="V83" s="2">
        <f t="shared" si="72"/>
        <v>0</v>
      </c>
      <c r="W83" s="2">
        <f t="shared" si="72"/>
        <v>0</v>
      </c>
      <c r="X83" s="2">
        <f t="shared" si="72"/>
        <v>0</v>
      </c>
      <c r="Y83" s="2">
        <f t="shared" si="72"/>
        <v>0</v>
      </c>
      <c r="Z83" s="2">
        <f t="shared" si="72"/>
        <v>0</v>
      </c>
      <c r="AA83" s="2">
        <f t="shared" si="72"/>
        <v>0</v>
      </c>
      <c r="AB83" s="2">
        <f t="shared" si="72"/>
        <v>0</v>
      </c>
      <c r="AC83" s="2">
        <f t="shared" si="72"/>
        <v>0</v>
      </c>
      <c r="AD83" s="2">
        <f t="shared" si="72"/>
        <v>0</v>
      </c>
      <c r="AE83" s="2">
        <f t="shared" si="72"/>
        <v>0</v>
      </c>
      <c r="AF83" s="2">
        <f t="shared" si="72"/>
        <v>0</v>
      </c>
      <c r="AG83" s="2">
        <f t="shared" si="72"/>
        <v>0</v>
      </c>
      <c r="AH83" s="2">
        <f t="shared" si="72"/>
        <v>0</v>
      </c>
    </row>
    <row r="84" spans="1:34" ht="46.8" x14ac:dyDescent="0.3">
      <c r="A84" s="3" t="s">
        <v>129</v>
      </c>
      <c r="B84" s="77" t="s">
        <v>126</v>
      </c>
      <c r="C84" s="69" t="s">
        <v>130</v>
      </c>
      <c r="D84" s="38" t="s">
        <v>109</v>
      </c>
      <c r="E84" s="2">
        <v>0</v>
      </c>
      <c r="F84" s="2">
        <v>0</v>
      </c>
      <c r="G84" s="2">
        <v>0</v>
      </c>
      <c r="H84" s="2">
        <v>0</v>
      </c>
      <c r="I84" s="2">
        <v>7</v>
      </c>
      <c r="J84" s="2">
        <f t="shared" ref="J84" si="73">O84+T84+Y84+AD84</f>
        <v>0</v>
      </c>
      <c r="K84" s="2">
        <f t="shared" ref="K84" si="74">P84+U84+Z84+AE84</f>
        <v>0</v>
      </c>
      <c r="L84" s="2">
        <f t="shared" ref="L84" si="75">Q84+V84+AA84+AF84</f>
        <v>0</v>
      </c>
      <c r="M84" s="2">
        <f t="shared" ref="M84" si="76">R84+W84+AB84+AG84</f>
        <v>0</v>
      </c>
      <c r="N84" s="2">
        <f t="shared" ref="N84" si="77">S84+X84+AC84+AH84</f>
        <v>0</v>
      </c>
      <c r="O84" s="2">
        <v>0</v>
      </c>
      <c r="P84" s="2">
        <v>0</v>
      </c>
      <c r="Q84" s="2">
        <v>0</v>
      </c>
      <c r="R84" s="2">
        <v>0</v>
      </c>
      <c r="S84" s="2">
        <v>0</v>
      </c>
      <c r="T84" s="2">
        <v>0</v>
      </c>
      <c r="U84" s="2">
        <v>0</v>
      </c>
      <c r="V84" s="2">
        <v>0</v>
      </c>
      <c r="W84" s="2">
        <v>0</v>
      </c>
      <c r="X84" s="2">
        <v>0</v>
      </c>
      <c r="Y84" s="2">
        <v>0</v>
      </c>
      <c r="Z84" s="2">
        <v>0</v>
      </c>
      <c r="AA84" s="2">
        <v>0</v>
      </c>
      <c r="AB84" s="2">
        <v>0</v>
      </c>
      <c r="AC84" s="2">
        <v>0</v>
      </c>
      <c r="AD84" s="2">
        <v>0</v>
      </c>
      <c r="AE84" s="2">
        <v>0</v>
      </c>
      <c r="AF84" s="2">
        <v>0</v>
      </c>
      <c r="AG84" s="2">
        <v>0</v>
      </c>
      <c r="AH84" s="2">
        <v>0</v>
      </c>
    </row>
    <row r="85" spans="1:34" ht="46.8" x14ac:dyDescent="0.3">
      <c r="A85" s="42" t="s">
        <v>99</v>
      </c>
      <c r="B85" s="43" t="s">
        <v>100</v>
      </c>
      <c r="C85" s="44" t="s">
        <v>60</v>
      </c>
      <c r="D85" s="8" t="s">
        <v>109</v>
      </c>
      <c r="E85" s="4" t="s">
        <v>109</v>
      </c>
      <c r="F85" s="4" t="s">
        <v>109</v>
      </c>
      <c r="G85" s="4" t="s">
        <v>109</v>
      </c>
      <c r="H85" s="4" t="s">
        <v>109</v>
      </c>
      <c r="I85" s="4" t="s">
        <v>109</v>
      </c>
      <c r="J85" s="4" t="s">
        <v>109</v>
      </c>
      <c r="K85" s="4" t="s">
        <v>109</v>
      </c>
      <c r="L85" s="4" t="s">
        <v>109</v>
      </c>
      <c r="M85" s="4" t="s">
        <v>109</v>
      </c>
      <c r="N85" s="4" t="s">
        <v>109</v>
      </c>
      <c r="O85" s="4" t="s">
        <v>109</v>
      </c>
      <c r="P85" s="4" t="s">
        <v>109</v>
      </c>
      <c r="Q85" s="4" t="s">
        <v>109</v>
      </c>
      <c r="R85" s="4" t="s">
        <v>109</v>
      </c>
      <c r="S85" s="4" t="s">
        <v>109</v>
      </c>
      <c r="T85" s="4" t="s">
        <v>109</v>
      </c>
      <c r="U85" s="4" t="s">
        <v>109</v>
      </c>
      <c r="V85" s="4" t="s">
        <v>109</v>
      </c>
      <c r="W85" s="4" t="s">
        <v>109</v>
      </c>
      <c r="X85" s="4" t="s">
        <v>109</v>
      </c>
      <c r="Y85" s="4" t="s">
        <v>109</v>
      </c>
      <c r="Z85" s="4" t="s">
        <v>109</v>
      </c>
      <c r="AA85" s="4" t="s">
        <v>109</v>
      </c>
      <c r="AB85" s="4" t="s">
        <v>109</v>
      </c>
      <c r="AC85" s="4" t="s">
        <v>109</v>
      </c>
      <c r="AD85" s="4" t="s">
        <v>109</v>
      </c>
      <c r="AE85" s="4" t="s">
        <v>109</v>
      </c>
      <c r="AF85" s="4" t="s">
        <v>109</v>
      </c>
      <c r="AG85" s="4" t="s">
        <v>109</v>
      </c>
      <c r="AH85" s="4" t="s">
        <v>109</v>
      </c>
    </row>
    <row r="86" spans="1:34" ht="31.2" x14ac:dyDescent="0.3">
      <c r="A86" s="42" t="s">
        <v>101</v>
      </c>
      <c r="B86" s="66" t="s">
        <v>102</v>
      </c>
      <c r="C86" s="44" t="s">
        <v>60</v>
      </c>
      <c r="D86" s="8" t="s">
        <v>109</v>
      </c>
      <c r="E86" s="4">
        <f t="shared" ref="E86:AH86" si="78">SUM(E87:E111)</f>
        <v>0.8</v>
      </c>
      <c r="F86" s="4">
        <f t="shared" si="78"/>
        <v>0</v>
      </c>
      <c r="G86" s="4">
        <f t="shared" si="78"/>
        <v>1.2</v>
      </c>
      <c r="H86" s="4">
        <f t="shared" si="78"/>
        <v>0</v>
      </c>
      <c r="I86" s="4">
        <f t="shared" si="78"/>
        <v>0</v>
      </c>
      <c r="J86" s="4">
        <f t="shared" si="78"/>
        <v>0.25</v>
      </c>
      <c r="K86" s="4">
        <f t="shared" si="78"/>
        <v>0</v>
      </c>
      <c r="L86" s="4">
        <f t="shared" si="78"/>
        <v>0.99500000000000011</v>
      </c>
      <c r="M86" s="4">
        <f t="shared" si="78"/>
        <v>0</v>
      </c>
      <c r="N86" s="4">
        <f t="shared" si="78"/>
        <v>4</v>
      </c>
      <c r="O86" s="4">
        <f t="shared" si="78"/>
        <v>0</v>
      </c>
      <c r="P86" s="4">
        <f t="shared" si="78"/>
        <v>0</v>
      </c>
      <c r="Q86" s="4">
        <f t="shared" si="78"/>
        <v>0.11699999999999999</v>
      </c>
      <c r="R86" s="4">
        <f t="shared" si="78"/>
        <v>0</v>
      </c>
      <c r="S86" s="4">
        <f t="shared" si="78"/>
        <v>1</v>
      </c>
      <c r="T86" s="4">
        <f t="shared" si="78"/>
        <v>0</v>
      </c>
      <c r="U86" s="4">
        <f t="shared" si="78"/>
        <v>0</v>
      </c>
      <c r="V86" s="4">
        <f t="shared" si="78"/>
        <v>0</v>
      </c>
      <c r="W86" s="4">
        <f t="shared" si="78"/>
        <v>0</v>
      </c>
      <c r="X86" s="4">
        <f t="shared" si="78"/>
        <v>0</v>
      </c>
      <c r="Y86" s="4">
        <f t="shared" si="78"/>
        <v>0.25</v>
      </c>
      <c r="Z86" s="4">
        <f t="shared" si="78"/>
        <v>0</v>
      </c>
      <c r="AA86" s="4">
        <f t="shared" si="78"/>
        <v>0.87800000000000011</v>
      </c>
      <c r="AB86" s="4">
        <f t="shared" si="78"/>
        <v>0</v>
      </c>
      <c r="AC86" s="4">
        <f t="shared" si="78"/>
        <v>3</v>
      </c>
      <c r="AD86" s="4">
        <f t="shared" si="78"/>
        <v>0</v>
      </c>
      <c r="AE86" s="4">
        <f t="shared" si="78"/>
        <v>0</v>
      </c>
      <c r="AF86" s="4">
        <f t="shared" si="78"/>
        <v>0</v>
      </c>
      <c r="AG86" s="4">
        <f t="shared" si="78"/>
        <v>0</v>
      </c>
      <c r="AH86" s="4">
        <f t="shared" si="78"/>
        <v>0</v>
      </c>
    </row>
    <row r="87" spans="1:34" ht="31.2" x14ac:dyDescent="0.3">
      <c r="A87" s="3" t="s">
        <v>103</v>
      </c>
      <c r="B87" s="39" t="s">
        <v>135</v>
      </c>
      <c r="C87" s="37" t="s">
        <v>136</v>
      </c>
      <c r="D87" s="38" t="s">
        <v>109</v>
      </c>
      <c r="E87" s="2">
        <v>0.8</v>
      </c>
      <c r="F87" s="5">
        <v>0</v>
      </c>
      <c r="G87" s="2">
        <v>0</v>
      </c>
      <c r="H87" s="5">
        <v>0</v>
      </c>
      <c r="I87" s="5">
        <v>0</v>
      </c>
      <c r="J87" s="2">
        <f t="shared" ref="J87:J105" si="79">O87+T87+Y87+AD87</f>
        <v>0</v>
      </c>
      <c r="K87" s="2">
        <f t="shared" ref="K87:K105" si="80">P87+U87+Z87+AE87</f>
        <v>0</v>
      </c>
      <c r="L87" s="2">
        <f t="shared" ref="L87:L105" si="81">Q87+V87+AA87+AF87</f>
        <v>0</v>
      </c>
      <c r="M87" s="2">
        <f t="shared" ref="M87:M105" si="82">R87+W87+AB87+AG87</f>
        <v>0</v>
      </c>
      <c r="N87" s="2">
        <f t="shared" ref="N87:N105" si="83">S87+X87+AC87+AH87</f>
        <v>0</v>
      </c>
      <c r="O87" s="2">
        <v>0</v>
      </c>
      <c r="P87" s="2">
        <v>0</v>
      </c>
      <c r="Q87" s="2">
        <v>0</v>
      </c>
      <c r="R87" s="2">
        <v>0</v>
      </c>
      <c r="S87" s="2">
        <v>0</v>
      </c>
      <c r="T87" s="2">
        <v>0</v>
      </c>
      <c r="U87" s="2">
        <v>0</v>
      </c>
      <c r="V87" s="2">
        <v>0</v>
      </c>
      <c r="W87" s="2">
        <v>0</v>
      </c>
      <c r="X87" s="2">
        <v>0</v>
      </c>
      <c r="Y87" s="2">
        <v>0</v>
      </c>
      <c r="Z87" s="2">
        <v>0</v>
      </c>
      <c r="AA87" s="2">
        <v>0</v>
      </c>
      <c r="AB87" s="2">
        <v>0</v>
      </c>
      <c r="AC87" s="2">
        <v>0</v>
      </c>
      <c r="AD87" s="2">
        <v>0</v>
      </c>
      <c r="AE87" s="2">
        <v>0</v>
      </c>
      <c r="AF87" s="2">
        <v>0</v>
      </c>
      <c r="AG87" s="2">
        <v>0</v>
      </c>
      <c r="AH87" s="2">
        <v>0</v>
      </c>
    </row>
    <row r="88" spans="1:34" ht="31.2" x14ac:dyDescent="0.3">
      <c r="A88" s="3" t="s">
        <v>104</v>
      </c>
      <c r="B88" s="36" t="s">
        <v>138</v>
      </c>
      <c r="C88" s="3" t="s">
        <v>139</v>
      </c>
      <c r="D88" s="38" t="s">
        <v>109</v>
      </c>
      <c r="E88" s="2">
        <v>0</v>
      </c>
      <c r="F88" s="5">
        <v>0</v>
      </c>
      <c r="G88" s="2">
        <v>0</v>
      </c>
      <c r="H88" s="5">
        <v>0</v>
      </c>
      <c r="I88" s="5">
        <v>0</v>
      </c>
      <c r="J88" s="2">
        <f t="shared" si="79"/>
        <v>0</v>
      </c>
      <c r="K88" s="2">
        <f t="shared" si="80"/>
        <v>0</v>
      </c>
      <c r="L88" s="2">
        <f t="shared" si="81"/>
        <v>0</v>
      </c>
      <c r="M88" s="2">
        <f t="shared" si="82"/>
        <v>0</v>
      </c>
      <c r="N88" s="2">
        <f t="shared" si="83"/>
        <v>0</v>
      </c>
      <c r="O88" s="2">
        <v>0</v>
      </c>
      <c r="P88" s="2">
        <v>0</v>
      </c>
      <c r="Q88" s="2">
        <v>0</v>
      </c>
      <c r="R88" s="2">
        <v>0</v>
      </c>
      <c r="S88" s="2">
        <v>0</v>
      </c>
      <c r="T88" s="2">
        <v>0</v>
      </c>
      <c r="U88" s="2">
        <v>0</v>
      </c>
      <c r="V88" s="2">
        <v>0</v>
      </c>
      <c r="W88" s="2">
        <v>0</v>
      </c>
      <c r="X88" s="2">
        <v>0</v>
      </c>
      <c r="Y88" s="2">
        <v>0</v>
      </c>
      <c r="Z88" s="2">
        <v>0</v>
      </c>
      <c r="AA88" s="2">
        <v>0</v>
      </c>
      <c r="AB88" s="2">
        <v>0</v>
      </c>
      <c r="AC88" s="2">
        <v>0</v>
      </c>
      <c r="AD88" s="2">
        <v>0</v>
      </c>
      <c r="AE88" s="2">
        <v>0</v>
      </c>
      <c r="AF88" s="2">
        <v>0</v>
      </c>
      <c r="AG88" s="2">
        <v>0</v>
      </c>
      <c r="AH88" s="2">
        <v>0</v>
      </c>
    </row>
    <row r="89" spans="1:34" ht="31.2" x14ac:dyDescent="0.3">
      <c r="A89" s="3" t="s">
        <v>137</v>
      </c>
      <c r="B89" s="39" t="s">
        <v>143</v>
      </c>
      <c r="C89" s="45" t="s">
        <v>144</v>
      </c>
      <c r="D89" s="38" t="s">
        <v>109</v>
      </c>
      <c r="E89" s="2">
        <v>0</v>
      </c>
      <c r="F89" s="5">
        <v>0</v>
      </c>
      <c r="G89" s="2">
        <v>0.11</v>
      </c>
      <c r="H89" s="5">
        <v>0</v>
      </c>
      <c r="I89" s="5">
        <v>0</v>
      </c>
      <c r="J89" s="2">
        <f t="shared" si="79"/>
        <v>0</v>
      </c>
      <c r="K89" s="2">
        <f t="shared" si="80"/>
        <v>0</v>
      </c>
      <c r="L89" s="2">
        <f t="shared" si="81"/>
        <v>0</v>
      </c>
      <c r="M89" s="2">
        <f t="shared" si="82"/>
        <v>0</v>
      </c>
      <c r="N89" s="2">
        <f t="shared" si="83"/>
        <v>0</v>
      </c>
      <c r="O89" s="2">
        <v>0</v>
      </c>
      <c r="P89" s="2">
        <v>0</v>
      </c>
      <c r="Q89" s="2">
        <v>0</v>
      </c>
      <c r="R89" s="2">
        <v>0</v>
      </c>
      <c r="S89" s="2">
        <v>0</v>
      </c>
      <c r="T89" s="2">
        <v>0</v>
      </c>
      <c r="U89" s="2">
        <v>0</v>
      </c>
      <c r="V89" s="2">
        <v>0</v>
      </c>
      <c r="W89" s="2">
        <v>0</v>
      </c>
      <c r="X89" s="2">
        <v>0</v>
      </c>
      <c r="Y89" s="2">
        <v>0</v>
      </c>
      <c r="Z89" s="2">
        <v>0</v>
      </c>
      <c r="AA89" s="2">
        <v>0</v>
      </c>
      <c r="AB89" s="2">
        <v>0</v>
      </c>
      <c r="AC89" s="2">
        <v>0</v>
      </c>
      <c r="AD89" s="2">
        <v>0</v>
      </c>
      <c r="AE89" s="2">
        <v>0</v>
      </c>
      <c r="AF89" s="2">
        <v>0</v>
      </c>
      <c r="AG89" s="2">
        <v>0</v>
      </c>
      <c r="AH89" s="2">
        <v>0</v>
      </c>
    </row>
    <row r="90" spans="1:34" ht="31.2" x14ac:dyDescent="0.3">
      <c r="A90" s="3" t="s">
        <v>140</v>
      </c>
      <c r="B90" s="39" t="s">
        <v>146</v>
      </c>
      <c r="C90" s="45" t="s">
        <v>147</v>
      </c>
      <c r="D90" s="38" t="s">
        <v>109</v>
      </c>
      <c r="E90" s="2">
        <v>0</v>
      </c>
      <c r="F90" s="5">
        <v>0</v>
      </c>
      <c r="G90" s="2">
        <v>0.49</v>
      </c>
      <c r="H90" s="5">
        <v>0</v>
      </c>
      <c r="I90" s="5">
        <v>0</v>
      </c>
      <c r="J90" s="2">
        <f t="shared" si="79"/>
        <v>0</v>
      </c>
      <c r="K90" s="2">
        <f t="shared" si="80"/>
        <v>0</v>
      </c>
      <c r="L90" s="2">
        <f t="shared" si="81"/>
        <v>0</v>
      </c>
      <c r="M90" s="2">
        <f t="shared" si="82"/>
        <v>0</v>
      </c>
      <c r="N90" s="2">
        <f t="shared" si="83"/>
        <v>0</v>
      </c>
      <c r="O90" s="2">
        <v>0</v>
      </c>
      <c r="P90" s="2">
        <v>0</v>
      </c>
      <c r="Q90" s="2">
        <v>0</v>
      </c>
      <c r="R90" s="2">
        <v>0</v>
      </c>
      <c r="S90" s="2">
        <v>0</v>
      </c>
      <c r="T90" s="2">
        <v>0</v>
      </c>
      <c r="U90" s="2">
        <v>0</v>
      </c>
      <c r="V90" s="2">
        <v>0</v>
      </c>
      <c r="W90" s="2">
        <v>0</v>
      </c>
      <c r="X90" s="2">
        <v>0</v>
      </c>
      <c r="Y90" s="2">
        <v>0</v>
      </c>
      <c r="Z90" s="2">
        <v>0</v>
      </c>
      <c r="AA90" s="2">
        <v>0</v>
      </c>
      <c r="AB90" s="2">
        <v>0</v>
      </c>
      <c r="AC90" s="2">
        <v>0</v>
      </c>
      <c r="AD90" s="2">
        <v>0</v>
      </c>
      <c r="AE90" s="2">
        <v>0</v>
      </c>
      <c r="AF90" s="2">
        <v>0</v>
      </c>
      <c r="AG90" s="2">
        <v>0</v>
      </c>
      <c r="AH90" s="2">
        <v>0</v>
      </c>
    </row>
    <row r="91" spans="1:34" x14ac:dyDescent="0.3">
      <c r="A91" s="3" t="s">
        <v>141</v>
      </c>
      <c r="B91" s="70" t="s">
        <v>149</v>
      </c>
      <c r="C91" s="45" t="s">
        <v>150</v>
      </c>
      <c r="D91" s="38" t="s">
        <v>109</v>
      </c>
      <c r="E91" s="2">
        <v>0</v>
      </c>
      <c r="F91" s="5">
        <v>0</v>
      </c>
      <c r="G91" s="2">
        <v>0</v>
      </c>
      <c r="H91" s="5">
        <v>0</v>
      </c>
      <c r="I91" s="5">
        <v>0</v>
      </c>
      <c r="J91" s="2">
        <f t="shared" si="79"/>
        <v>0</v>
      </c>
      <c r="K91" s="2">
        <f t="shared" si="80"/>
        <v>0</v>
      </c>
      <c r="L91" s="2">
        <f t="shared" si="81"/>
        <v>0</v>
      </c>
      <c r="M91" s="2">
        <f t="shared" si="82"/>
        <v>0</v>
      </c>
      <c r="N91" s="2">
        <f t="shared" si="83"/>
        <v>0</v>
      </c>
      <c r="O91" s="2">
        <v>0</v>
      </c>
      <c r="P91" s="2">
        <v>0</v>
      </c>
      <c r="Q91" s="2">
        <v>0</v>
      </c>
      <c r="R91" s="2">
        <v>0</v>
      </c>
      <c r="S91" s="2">
        <v>0</v>
      </c>
      <c r="T91" s="2">
        <v>0</v>
      </c>
      <c r="U91" s="2">
        <v>0</v>
      </c>
      <c r="V91" s="2">
        <v>0</v>
      </c>
      <c r="W91" s="2">
        <v>0</v>
      </c>
      <c r="X91" s="2">
        <v>0</v>
      </c>
      <c r="Y91" s="2">
        <v>0</v>
      </c>
      <c r="Z91" s="2">
        <v>0</v>
      </c>
      <c r="AA91" s="2">
        <v>0</v>
      </c>
      <c r="AB91" s="2">
        <v>0</v>
      </c>
      <c r="AC91" s="2">
        <v>0</v>
      </c>
      <c r="AD91" s="2">
        <v>0</v>
      </c>
      <c r="AE91" s="2">
        <v>0</v>
      </c>
      <c r="AF91" s="2">
        <v>0</v>
      </c>
      <c r="AG91" s="2">
        <v>0</v>
      </c>
      <c r="AH91" s="2">
        <v>0</v>
      </c>
    </row>
    <row r="92" spans="1:34" ht="31.2" x14ac:dyDescent="0.3">
      <c r="A92" s="3" t="s">
        <v>142</v>
      </c>
      <c r="B92" s="39" t="s">
        <v>221</v>
      </c>
      <c r="C92" s="64" t="s">
        <v>222</v>
      </c>
      <c r="D92" s="38" t="s">
        <v>109</v>
      </c>
      <c r="E92" s="2">
        <v>0</v>
      </c>
      <c r="F92" s="5">
        <v>0</v>
      </c>
      <c r="G92" s="2">
        <v>0</v>
      </c>
      <c r="H92" s="5">
        <v>0</v>
      </c>
      <c r="I92" s="5">
        <v>0</v>
      </c>
      <c r="J92" s="2">
        <f t="shared" si="79"/>
        <v>0</v>
      </c>
      <c r="K92" s="2">
        <f t="shared" si="80"/>
        <v>0</v>
      </c>
      <c r="L92" s="2">
        <f t="shared" si="81"/>
        <v>0</v>
      </c>
      <c r="M92" s="2">
        <f t="shared" si="82"/>
        <v>0</v>
      </c>
      <c r="N92" s="2">
        <f t="shared" si="83"/>
        <v>0</v>
      </c>
      <c r="O92" s="2">
        <v>0</v>
      </c>
      <c r="P92" s="2">
        <v>0</v>
      </c>
      <c r="Q92" s="2">
        <v>0</v>
      </c>
      <c r="R92" s="2">
        <v>0</v>
      </c>
      <c r="S92" s="2">
        <v>0</v>
      </c>
      <c r="T92" s="2">
        <v>0</v>
      </c>
      <c r="U92" s="2">
        <v>0</v>
      </c>
      <c r="V92" s="2">
        <v>0</v>
      </c>
      <c r="W92" s="2">
        <v>0</v>
      </c>
      <c r="X92" s="2">
        <v>0</v>
      </c>
      <c r="Y92" s="2">
        <v>0</v>
      </c>
      <c r="Z92" s="2">
        <v>0</v>
      </c>
      <c r="AA92" s="2">
        <v>0</v>
      </c>
      <c r="AB92" s="2">
        <v>0</v>
      </c>
      <c r="AC92" s="2">
        <v>0</v>
      </c>
      <c r="AD92" s="2">
        <v>0</v>
      </c>
      <c r="AE92" s="2">
        <v>0</v>
      </c>
      <c r="AF92" s="2">
        <v>0</v>
      </c>
      <c r="AG92" s="2">
        <v>0</v>
      </c>
      <c r="AH92" s="2">
        <v>0</v>
      </c>
    </row>
    <row r="93" spans="1:34" ht="31.2" x14ac:dyDescent="0.3">
      <c r="A93" s="3" t="s">
        <v>145</v>
      </c>
      <c r="B93" s="39" t="s">
        <v>223</v>
      </c>
      <c r="C93" s="69" t="s">
        <v>224</v>
      </c>
      <c r="D93" s="38" t="s">
        <v>109</v>
      </c>
      <c r="E93" s="2">
        <v>0</v>
      </c>
      <c r="F93" s="5">
        <v>0</v>
      </c>
      <c r="G93" s="2">
        <v>0</v>
      </c>
      <c r="H93" s="5">
        <v>0</v>
      </c>
      <c r="I93" s="5">
        <v>0</v>
      </c>
      <c r="J93" s="2">
        <f t="shared" si="79"/>
        <v>0</v>
      </c>
      <c r="K93" s="2">
        <f t="shared" si="80"/>
        <v>0</v>
      </c>
      <c r="L93" s="2">
        <f t="shared" si="81"/>
        <v>0</v>
      </c>
      <c r="M93" s="2">
        <f t="shared" si="82"/>
        <v>0</v>
      </c>
      <c r="N93" s="2">
        <f t="shared" si="83"/>
        <v>0</v>
      </c>
      <c r="O93" s="2">
        <v>0</v>
      </c>
      <c r="P93" s="2">
        <v>0</v>
      </c>
      <c r="Q93" s="2">
        <v>0</v>
      </c>
      <c r="R93" s="2">
        <v>0</v>
      </c>
      <c r="S93" s="2">
        <v>0</v>
      </c>
      <c r="T93" s="2">
        <v>0</v>
      </c>
      <c r="U93" s="2">
        <v>0</v>
      </c>
      <c r="V93" s="2">
        <v>0</v>
      </c>
      <c r="W93" s="2">
        <v>0</v>
      </c>
      <c r="X93" s="2">
        <v>0</v>
      </c>
      <c r="Y93" s="2">
        <v>0</v>
      </c>
      <c r="Z93" s="2">
        <v>0</v>
      </c>
      <c r="AA93" s="2">
        <v>0</v>
      </c>
      <c r="AB93" s="2">
        <v>0</v>
      </c>
      <c r="AC93" s="2">
        <v>0</v>
      </c>
      <c r="AD93" s="2">
        <v>0</v>
      </c>
      <c r="AE93" s="2">
        <v>0</v>
      </c>
      <c r="AF93" s="2">
        <v>0</v>
      </c>
      <c r="AG93" s="2">
        <v>0</v>
      </c>
      <c r="AH93" s="2">
        <v>0</v>
      </c>
    </row>
    <row r="94" spans="1:34" ht="31.2" x14ac:dyDescent="0.3">
      <c r="A94" s="3" t="s">
        <v>148</v>
      </c>
      <c r="B94" s="39" t="s">
        <v>225</v>
      </c>
      <c r="C94" s="3" t="s">
        <v>226</v>
      </c>
      <c r="D94" s="38" t="s">
        <v>109</v>
      </c>
      <c r="E94" s="2">
        <v>0</v>
      </c>
      <c r="F94" s="5">
        <v>0</v>
      </c>
      <c r="G94" s="2">
        <v>0.6</v>
      </c>
      <c r="H94" s="5">
        <v>0</v>
      </c>
      <c r="I94" s="5">
        <v>0</v>
      </c>
      <c r="J94" s="2">
        <f t="shared" si="79"/>
        <v>0</v>
      </c>
      <c r="K94" s="2">
        <f t="shared" si="80"/>
        <v>0</v>
      </c>
      <c r="L94" s="2">
        <f t="shared" si="81"/>
        <v>0</v>
      </c>
      <c r="M94" s="2">
        <f t="shared" si="82"/>
        <v>0</v>
      </c>
      <c r="N94" s="2">
        <f t="shared" si="83"/>
        <v>0</v>
      </c>
      <c r="O94" s="2">
        <v>0</v>
      </c>
      <c r="P94" s="2">
        <v>0</v>
      </c>
      <c r="Q94" s="2">
        <v>0</v>
      </c>
      <c r="R94" s="2">
        <v>0</v>
      </c>
      <c r="S94" s="2">
        <v>0</v>
      </c>
      <c r="T94" s="2">
        <v>0</v>
      </c>
      <c r="U94" s="2">
        <v>0</v>
      </c>
      <c r="V94" s="2">
        <v>0</v>
      </c>
      <c r="W94" s="2">
        <v>0</v>
      </c>
      <c r="X94" s="2">
        <v>0</v>
      </c>
      <c r="Y94" s="2">
        <v>0</v>
      </c>
      <c r="Z94" s="2">
        <v>0</v>
      </c>
      <c r="AA94" s="2">
        <v>0</v>
      </c>
      <c r="AB94" s="2">
        <v>0</v>
      </c>
      <c r="AC94" s="2">
        <v>0</v>
      </c>
      <c r="AD94" s="2">
        <v>0</v>
      </c>
      <c r="AE94" s="2">
        <v>0</v>
      </c>
      <c r="AF94" s="2">
        <v>0</v>
      </c>
      <c r="AG94" s="2">
        <v>0</v>
      </c>
      <c r="AH94" s="2">
        <v>0</v>
      </c>
    </row>
    <row r="95" spans="1:34" ht="31.2" x14ac:dyDescent="0.3">
      <c r="A95" s="3" t="s">
        <v>227</v>
      </c>
      <c r="B95" s="39" t="s">
        <v>305</v>
      </c>
      <c r="C95" s="69" t="s">
        <v>306</v>
      </c>
      <c r="D95" s="38" t="s">
        <v>109</v>
      </c>
      <c r="E95" s="2" t="s">
        <v>109</v>
      </c>
      <c r="F95" s="2" t="s">
        <v>109</v>
      </c>
      <c r="G95" s="2" t="s">
        <v>109</v>
      </c>
      <c r="H95" s="2" t="s">
        <v>109</v>
      </c>
      <c r="I95" s="2" t="s">
        <v>109</v>
      </c>
      <c r="J95" s="2">
        <f t="shared" ref="J95:J102" si="84">O95+T95+Y95+AD95</f>
        <v>0</v>
      </c>
      <c r="K95" s="2">
        <f t="shared" ref="K95:K102" si="85">P95+U95+Z95+AE95</f>
        <v>0</v>
      </c>
      <c r="L95" s="2">
        <f t="shared" ref="L95:L102" si="86">Q95+V95+AA95+AF95</f>
        <v>0</v>
      </c>
      <c r="M95" s="2">
        <f t="shared" ref="M95:M102" si="87">R95+W95+AB95+AG95</f>
        <v>0</v>
      </c>
      <c r="N95" s="2">
        <f t="shared" ref="N95:N102" si="88">S95+X95+AC95+AH95</f>
        <v>0</v>
      </c>
      <c r="O95" s="2">
        <v>0</v>
      </c>
      <c r="P95" s="2">
        <v>0</v>
      </c>
      <c r="Q95" s="2">
        <v>0</v>
      </c>
      <c r="R95" s="2">
        <v>0</v>
      </c>
      <c r="S95" s="2">
        <v>0</v>
      </c>
      <c r="T95" s="2">
        <v>0</v>
      </c>
      <c r="U95" s="2">
        <v>0</v>
      </c>
      <c r="V95" s="2">
        <v>0</v>
      </c>
      <c r="W95" s="2">
        <v>0</v>
      </c>
      <c r="X95" s="2">
        <v>0</v>
      </c>
      <c r="Y95" s="2">
        <v>0</v>
      </c>
      <c r="Z95" s="2">
        <v>0</v>
      </c>
      <c r="AA95" s="2">
        <v>0</v>
      </c>
      <c r="AB95" s="2">
        <v>0</v>
      </c>
      <c r="AC95" s="2">
        <v>0</v>
      </c>
      <c r="AD95" s="2">
        <v>0</v>
      </c>
      <c r="AE95" s="2">
        <v>0</v>
      </c>
      <c r="AF95" s="2">
        <v>0</v>
      </c>
      <c r="AG95" s="2">
        <v>0</v>
      </c>
      <c r="AH95" s="2">
        <v>0</v>
      </c>
    </row>
    <row r="96" spans="1:34" ht="31.2" x14ac:dyDescent="0.3">
      <c r="A96" s="3" t="s">
        <v>230</v>
      </c>
      <c r="B96" s="37" t="s">
        <v>277</v>
      </c>
      <c r="C96" s="45" t="s">
        <v>278</v>
      </c>
      <c r="D96" s="38" t="s">
        <v>109</v>
      </c>
      <c r="E96" s="2" t="s">
        <v>109</v>
      </c>
      <c r="F96" s="2" t="s">
        <v>109</v>
      </c>
      <c r="G96" s="2" t="s">
        <v>109</v>
      </c>
      <c r="H96" s="2" t="s">
        <v>109</v>
      </c>
      <c r="I96" s="2" t="s">
        <v>109</v>
      </c>
      <c r="J96" s="2">
        <f t="shared" si="84"/>
        <v>0</v>
      </c>
      <c r="K96" s="2">
        <f t="shared" si="85"/>
        <v>0</v>
      </c>
      <c r="L96" s="2">
        <f t="shared" si="86"/>
        <v>0.09</v>
      </c>
      <c r="M96" s="2">
        <f t="shared" si="87"/>
        <v>0</v>
      </c>
      <c r="N96" s="2">
        <f t="shared" si="88"/>
        <v>1</v>
      </c>
      <c r="O96" s="2">
        <v>0</v>
      </c>
      <c r="P96" s="2">
        <v>0</v>
      </c>
      <c r="Q96" s="2">
        <v>0</v>
      </c>
      <c r="R96" s="2">
        <v>0</v>
      </c>
      <c r="S96" s="2">
        <v>0</v>
      </c>
      <c r="T96" s="2">
        <v>0</v>
      </c>
      <c r="U96" s="2">
        <v>0</v>
      </c>
      <c r="V96" s="2">
        <v>0</v>
      </c>
      <c r="W96" s="2">
        <v>0</v>
      </c>
      <c r="X96" s="2">
        <v>0</v>
      </c>
      <c r="Y96" s="2">
        <v>0</v>
      </c>
      <c r="Z96" s="2">
        <v>0</v>
      </c>
      <c r="AA96" s="2">
        <v>0.09</v>
      </c>
      <c r="AB96" s="2">
        <v>0</v>
      </c>
      <c r="AC96" s="2">
        <v>1</v>
      </c>
      <c r="AD96" s="2">
        <v>0</v>
      </c>
      <c r="AE96" s="2">
        <v>0</v>
      </c>
      <c r="AF96" s="2">
        <v>0</v>
      </c>
      <c r="AG96" s="2">
        <v>0</v>
      </c>
      <c r="AH96" s="2">
        <v>0</v>
      </c>
    </row>
    <row r="97" spans="1:34" ht="46.8" x14ac:dyDescent="0.3">
      <c r="A97" s="3" t="s">
        <v>233</v>
      </c>
      <c r="B97" s="37" t="s">
        <v>307</v>
      </c>
      <c r="C97" s="45" t="s">
        <v>308</v>
      </c>
      <c r="D97" s="38" t="s">
        <v>109</v>
      </c>
      <c r="E97" s="2" t="s">
        <v>109</v>
      </c>
      <c r="F97" s="2" t="s">
        <v>109</v>
      </c>
      <c r="G97" s="2" t="s">
        <v>109</v>
      </c>
      <c r="H97" s="2" t="s">
        <v>109</v>
      </c>
      <c r="I97" s="2" t="s">
        <v>109</v>
      </c>
      <c r="J97" s="2">
        <f t="shared" si="84"/>
        <v>0</v>
      </c>
      <c r="K97" s="2">
        <f t="shared" si="85"/>
        <v>0</v>
      </c>
      <c r="L97" s="2">
        <f t="shared" si="86"/>
        <v>0</v>
      </c>
      <c r="M97" s="2">
        <f t="shared" si="87"/>
        <v>0</v>
      </c>
      <c r="N97" s="2">
        <f t="shared" si="88"/>
        <v>0</v>
      </c>
      <c r="O97" s="2">
        <v>0</v>
      </c>
      <c r="P97" s="2">
        <v>0</v>
      </c>
      <c r="Q97" s="2">
        <v>0</v>
      </c>
      <c r="R97" s="2">
        <v>0</v>
      </c>
      <c r="S97" s="2">
        <v>0</v>
      </c>
      <c r="T97" s="2">
        <v>0</v>
      </c>
      <c r="U97" s="2">
        <v>0</v>
      </c>
      <c r="V97" s="2">
        <v>0</v>
      </c>
      <c r="W97" s="2">
        <v>0</v>
      </c>
      <c r="X97" s="2">
        <v>0</v>
      </c>
      <c r="Y97" s="2">
        <v>0</v>
      </c>
      <c r="Z97" s="2">
        <v>0</v>
      </c>
      <c r="AA97" s="2">
        <v>0</v>
      </c>
      <c r="AB97" s="2">
        <v>0</v>
      </c>
      <c r="AC97" s="2">
        <v>0</v>
      </c>
      <c r="AD97" s="2">
        <v>0</v>
      </c>
      <c r="AE97" s="2">
        <v>0</v>
      </c>
      <c r="AF97" s="2">
        <v>0</v>
      </c>
      <c r="AG97" s="2">
        <v>0</v>
      </c>
      <c r="AH97" s="2">
        <v>0</v>
      </c>
    </row>
    <row r="98" spans="1:34" ht="31.2" x14ac:dyDescent="0.3">
      <c r="A98" s="3" t="s">
        <v>236</v>
      </c>
      <c r="B98" s="37" t="s">
        <v>281</v>
      </c>
      <c r="C98" s="45" t="s">
        <v>282</v>
      </c>
      <c r="D98" s="38" t="s">
        <v>109</v>
      </c>
      <c r="E98" s="2" t="s">
        <v>109</v>
      </c>
      <c r="F98" s="2" t="s">
        <v>109</v>
      </c>
      <c r="G98" s="2" t="s">
        <v>109</v>
      </c>
      <c r="H98" s="2" t="s">
        <v>109</v>
      </c>
      <c r="I98" s="2" t="s">
        <v>109</v>
      </c>
      <c r="J98" s="2">
        <f t="shared" si="84"/>
        <v>0</v>
      </c>
      <c r="K98" s="2">
        <f t="shared" si="85"/>
        <v>0</v>
      </c>
      <c r="L98" s="2">
        <f t="shared" si="86"/>
        <v>0.14000000000000001</v>
      </c>
      <c r="M98" s="2">
        <f t="shared" si="87"/>
        <v>0</v>
      </c>
      <c r="N98" s="2">
        <f t="shared" si="88"/>
        <v>0</v>
      </c>
      <c r="O98" s="2">
        <v>0</v>
      </c>
      <c r="P98" s="2">
        <v>0</v>
      </c>
      <c r="Q98" s="2">
        <v>0</v>
      </c>
      <c r="R98" s="2">
        <v>0</v>
      </c>
      <c r="S98" s="2">
        <v>0</v>
      </c>
      <c r="T98" s="2">
        <v>0</v>
      </c>
      <c r="U98" s="2">
        <v>0</v>
      </c>
      <c r="V98" s="2">
        <v>0</v>
      </c>
      <c r="W98" s="2">
        <v>0</v>
      </c>
      <c r="X98" s="2">
        <v>0</v>
      </c>
      <c r="Y98" s="2">
        <v>0</v>
      </c>
      <c r="Z98" s="2">
        <v>0</v>
      </c>
      <c r="AA98" s="2">
        <v>0.14000000000000001</v>
      </c>
      <c r="AB98" s="2">
        <v>0</v>
      </c>
      <c r="AC98" s="2">
        <v>0</v>
      </c>
      <c r="AD98" s="2">
        <v>0</v>
      </c>
      <c r="AE98" s="2">
        <v>0</v>
      </c>
      <c r="AF98" s="2">
        <v>0</v>
      </c>
      <c r="AG98" s="2">
        <v>0</v>
      </c>
      <c r="AH98" s="2">
        <v>0</v>
      </c>
    </row>
    <row r="99" spans="1:34" ht="31.2" x14ac:dyDescent="0.3">
      <c r="A99" s="3" t="s">
        <v>239</v>
      </c>
      <c r="B99" s="37" t="s">
        <v>309</v>
      </c>
      <c r="C99" s="45" t="s">
        <v>310</v>
      </c>
      <c r="D99" s="38" t="s">
        <v>109</v>
      </c>
      <c r="E99" s="2" t="s">
        <v>109</v>
      </c>
      <c r="F99" s="2" t="s">
        <v>109</v>
      </c>
      <c r="G99" s="2" t="s">
        <v>109</v>
      </c>
      <c r="H99" s="2" t="s">
        <v>109</v>
      </c>
      <c r="I99" s="2" t="s">
        <v>109</v>
      </c>
      <c r="J99" s="2">
        <f t="shared" si="84"/>
        <v>0</v>
      </c>
      <c r="K99" s="2">
        <f t="shared" si="85"/>
        <v>0</v>
      </c>
      <c r="L99" s="2">
        <f t="shared" si="86"/>
        <v>0</v>
      </c>
      <c r="M99" s="2">
        <f t="shared" si="87"/>
        <v>0</v>
      </c>
      <c r="N99" s="2">
        <f t="shared" si="88"/>
        <v>0</v>
      </c>
      <c r="O99" s="2">
        <v>0</v>
      </c>
      <c r="P99" s="2">
        <v>0</v>
      </c>
      <c r="Q99" s="2">
        <v>0</v>
      </c>
      <c r="R99" s="2">
        <v>0</v>
      </c>
      <c r="S99" s="2">
        <v>0</v>
      </c>
      <c r="T99" s="2">
        <v>0</v>
      </c>
      <c r="U99" s="2">
        <v>0</v>
      </c>
      <c r="V99" s="2">
        <v>0</v>
      </c>
      <c r="W99" s="2">
        <v>0</v>
      </c>
      <c r="X99" s="2">
        <v>0</v>
      </c>
      <c r="Y99" s="2">
        <v>0</v>
      </c>
      <c r="Z99" s="2">
        <v>0</v>
      </c>
      <c r="AA99" s="2">
        <v>0</v>
      </c>
      <c r="AB99" s="2">
        <v>0</v>
      </c>
      <c r="AC99" s="2">
        <v>0</v>
      </c>
      <c r="AD99" s="2">
        <v>0</v>
      </c>
      <c r="AE99" s="2">
        <v>0</v>
      </c>
      <c r="AF99" s="2">
        <v>0</v>
      </c>
      <c r="AG99" s="2">
        <v>0</v>
      </c>
      <c r="AH99" s="2">
        <v>0</v>
      </c>
    </row>
    <row r="100" spans="1:34" ht="62.4" x14ac:dyDescent="0.3">
      <c r="A100" s="3" t="s">
        <v>242</v>
      </c>
      <c r="B100" s="36" t="s">
        <v>311</v>
      </c>
      <c r="C100" s="78" t="s">
        <v>312</v>
      </c>
      <c r="D100" s="38" t="s">
        <v>109</v>
      </c>
      <c r="E100" s="2" t="s">
        <v>109</v>
      </c>
      <c r="F100" s="2" t="s">
        <v>109</v>
      </c>
      <c r="G100" s="2" t="s">
        <v>109</v>
      </c>
      <c r="H100" s="2" t="s">
        <v>109</v>
      </c>
      <c r="I100" s="2" t="s">
        <v>109</v>
      </c>
      <c r="J100" s="2">
        <f t="shared" si="84"/>
        <v>0</v>
      </c>
      <c r="K100" s="2">
        <f t="shared" si="85"/>
        <v>0</v>
      </c>
      <c r="L100" s="2">
        <f t="shared" si="86"/>
        <v>0</v>
      </c>
      <c r="M100" s="2">
        <f t="shared" si="87"/>
        <v>0</v>
      </c>
      <c r="N100" s="2">
        <f t="shared" si="88"/>
        <v>0</v>
      </c>
      <c r="O100" s="2">
        <v>0</v>
      </c>
      <c r="P100" s="2">
        <v>0</v>
      </c>
      <c r="Q100" s="2">
        <v>0</v>
      </c>
      <c r="R100" s="2">
        <v>0</v>
      </c>
      <c r="S100" s="2">
        <v>0</v>
      </c>
      <c r="T100" s="2">
        <v>0</v>
      </c>
      <c r="U100" s="2">
        <v>0</v>
      </c>
      <c r="V100" s="2">
        <v>0</v>
      </c>
      <c r="W100" s="2">
        <v>0</v>
      </c>
      <c r="X100" s="2">
        <v>0</v>
      </c>
      <c r="Y100" s="2">
        <v>0</v>
      </c>
      <c r="Z100" s="2">
        <v>0</v>
      </c>
      <c r="AA100" s="2">
        <v>0</v>
      </c>
      <c r="AB100" s="2">
        <v>0</v>
      </c>
      <c r="AC100" s="2">
        <v>0</v>
      </c>
      <c r="AD100" s="2">
        <v>0</v>
      </c>
      <c r="AE100" s="2">
        <v>0</v>
      </c>
      <c r="AF100" s="2">
        <v>0</v>
      </c>
      <c r="AG100" s="2">
        <v>0</v>
      </c>
      <c r="AH100" s="2">
        <v>0</v>
      </c>
    </row>
    <row r="101" spans="1:34" ht="46.8" x14ac:dyDescent="0.3">
      <c r="A101" s="3" t="s">
        <v>283</v>
      </c>
      <c r="B101" s="46" t="s">
        <v>271</v>
      </c>
      <c r="C101" s="47" t="s">
        <v>272</v>
      </c>
      <c r="D101" s="38" t="s">
        <v>109</v>
      </c>
      <c r="E101" s="2" t="s">
        <v>109</v>
      </c>
      <c r="F101" s="2" t="s">
        <v>109</v>
      </c>
      <c r="G101" s="2" t="s">
        <v>109</v>
      </c>
      <c r="H101" s="2" t="s">
        <v>109</v>
      </c>
      <c r="I101" s="2" t="s">
        <v>109</v>
      </c>
      <c r="J101" s="2">
        <f t="shared" si="84"/>
        <v>0.25</v>
      </c>
      <c r="K101" s="2">
        <f t="shared" si="85"/>
        <v>0</v>
      </c>
      <c r="L101" s="2">
        <f t="shared" si="86"/>
        <v>0.18</v>
      </c>
      <c r="M101" s="2">
        <f t="shared" si="87"/>
        <v>0</v>
      </c>
      <c r="N101" s="2">
        <f t="shared" si="88"/>
        <v>2</v>
      </c>
      <c r="O101" s="2">
        <v>0</v>
      </c>
      <c r="P101" s="2">
        <v>0</v>
      </c>
      <c r="Q101" s="2">
        <v>0</v>
      </c>
      <c r="R101" s="2">
        <v>0</v>
      </c>
      <c r="S101" s="2">
        <v>0</v>
      </c>
      <c r="T101" s="2">
        <v>0</v>
      </c>
      <c r="U101" s="2">
        <v>0</v>
      </c>
      <c r="V101" s="2">
        <v>0</v>
      </c>
      <c r="W101" s="2">
        <v>0</v>
      </c>
      <c r="X101" s="2">
        <v>0</v>
      </c>
      <c r="Y101" s="2">
        <v>0.25</v>
      </c>
      <c r="Z101" s="2">
        <v>0</v>
      </c>
      <c r="AA101" s="2">
        <v>0.18</v>
      </c>
      <c r="AB101" s="2">
        <v>0</v>
      </c>
      <c r="AC101" s="2">
        <v>2</v>
      </c>
      <c r="AD101" s="2">
        <v>0</v>
      </c>
      <c r="AE101" s="2">
        <v>0</v>
      </c>
      <c r="AF101" s="2">
        <v>0</v>
      </c>
      <c r="AG101" s="2">
        <v>0</v>
      </c>
      <c r="AH101" s="2">
        <v>0</v>
      </c>
    </row>
    <row r="102" spans="1:34" ht="31.2" x14ac:dyDescent="0.3">
      <c r="A102" s="3" t="s">
        <v>284</v>
      </c>
      <c r="B102" s="39" t="s">
        <v>313</v>
      </c>
      <c r="C102" s="69" t="s">
        <v>314</v>
      </c>
      <c r="D102" s="38" t="s">
        <v>109</v>
      </c>
      <c r="E102" s="2" t="s">
        <v>109</v>
      </c>
      <c r="F102" s="2" t="s">
        <v>109</v>
      </c>
      <c r="G102" s="2" t="s">
        <v>109</v>
      </c>
      <c r="H102" s="2" t="s">
        <v>109</v>
      </c>
      <c r="I102" s="2" t="s">
        <v>109</v>
      </c>
      <c r="J102" s="2">
        <f t="shared" si="84"/>
        <v>0</v>
      </c>
      <c r="K102" s="2">
        <f t="shared" si="85"/>
        <v>0</v>
      </c>
      <c r="L102" s="2">
        <f t="shared" si="86"/>
        <v>0</v>
      </c>
      <c r="M102" s="2">
        <f t="shared" si="87"/>
        <v>0</v>
      </c>
      <c r="N102" s="2">
        <f t="shared" si="88"/>
        <v>0</v>
      </c>
      <c r="O102" s="2">
        <v>0</v>
      </c>
      <c r="P102" s="2">
        <v>0</v>
      </c>
      <c r="Q102" s="2">
        <v>0</v>
      </c>
      <c r="R102" s="2">
        <v>0</v>
      </c>
      <c r="S102" s="2">
        <v>0</v>
      </c>
      <c r="T102" s="2">
        <v>0</v>
      </c>
      <c r="U102" s="2">
        <v>0</v>
      </c>
      <c r="V102" s="2">
        <v>0</v>
      </c>
      <c r="W102" s="2">
        <v>0</v>
      </c>
      <c r="X102" s="2">
        <v>0</v>
      </c>
      <c r="Y102" s="2">
        <v>0</v>
      </c>
      <c r="Z102" s="2">
        <v>0</v>
      </c>
      <c r="AA102" s="2">
        <v>0</v>
      </c>
      <c r="AB102" s="2">
        <v>0</v>
      </c>
      <c r="AC102" s="2">
        <v>0</v>
      </c>
      <c r="AD102" s="2">
        <v>0</v>
      </c>
      <c r="AE102" s="2">
        <v>0</v>
      </c>
      <c r="AF102" s="2">
        <v>0</v>
      </c>
      <c r="AG102" s="2">
        <v>0</v>
      </c>
      <c r="AH102" s="2">
        <v>0</v>
      </c>
    </row>
    <row r="103" spans="1:34" ht="72" x14ac:dyDescent="0.3">
      <c r="A103" s="3" t="s">
        <v>285</v>
      </c>
      <c r="B103" s="79" t="s">
        <v>273</v>
      </c>
      <c r="C103" s="3" t="s">
        <v>274</v>
      </c>
      <c r="D103" s="38" t="s">
        <v>109</v>
      </c>
      <c r="E103" s="2" t="s">
        <v>109</v>
      </c>
      <c r="F103" s="2" t="s">
        <v>109</v>
      </c>
      <c r="G103" s="2" t="s">
        <v>109</v>
      </c>
      <c r="H103" s="2" t="s">
        <v>109</v>
      </c>
      <c r="I103" s="2" t="s">
        <v>109</v>
      </c>
      <c r="J103" s="2">
        <f t="shared" si="79"/>
        <v>0</v>
      </c>
      <c r="K103" s="2">
        <f t="shared" si="80"/>
        <v>0</v>
      </c>
      <c r="L103" s="2">
        <f t="shared" si="81"/>
        <v>0.05</v>
      </c>
      <c r="M103" s="2">
        <f t="shared" si="82"/>
        <v>0</v>
      </c>
      <c r="N103" s="2">
        <f t="shared" si="83"/>
        <v>0</v>
      </c>
      <c r="O103" s="2">
        <v>0</v>
      </c>
      <c r="P103" s="2">
        <v>0</v>
      </c>
      <c r="Q103" s="2">
        <v>0</v>
      </c>
      <c r="R103" s="2">
        <v>0</v>
      </c>
      <c r="S103" s="2">
        <v>0</v>
      </c>
      <c r="T103" s="2">
        <v>0</v>
      </c>
      <c r="U103" s="2">
        <v>0</v>
      </c>
      <c r="V103" s="2">
        <v>0</v>
      </c>
      <c r="W103" s="2">
        <v>0</v>
      </c>
      <c r="X103" s="2">
        <v>0</v>
      </c>
      <c r="Y103" s="2">
        <v>0</v>
      </c>
      <c r="Z103" s="2">
        <v>0</v>
      </c>
      <c r="AA103" s="2">
        <v>0.05</v>
      </c>
      <c r="AB103" s="2">
        <v>0</v>
      </c>
      <c r="AC103" s="2">
        <v>0</v>
      </c>
      <c r="AD103" s="2">
        <v>0</v>
      </c>
      <c r="AE103" s="2">
        <v>0</v>
      </c>
      <c r="AF103" s="2">
        <v>0</v>
      </c>
      <c r="AG103" s="2">
        <v>0</v>
      </c>
      <c r="AH103" s="2">
        <v>0</v>
      </c>
    </row>
    <row r="104" spans="1:34" ht="46.8" x14ac:dyDescent="0.3">
      <c r="A104" s="3" t="s">
        <v>286</v>
      </c>
      <c r="B104" s="37" t="s">
        <v>275</v>
      </c>
      <c r="C104" s="45" t="s">
        <v>276</v>
      </c>
      <c r="D104" s="38" t="s">
        <v>109</v>
      </c>
      <c r="E104" s="2" t="s">
        <v>109</v>
      </c>
      <c r="F104" s="2" t="s">
        <v>109</v>
      </c>
      <c r="G104" s="2" t="s">
        <v>109</v>
      </c>
      <c r="H104" s="2" t="s">
        <v>109</v>
      </c>
      <c r="I104" s="2" t="s">
        <v>109</v>
      </c>
      <c r="J104" s="2">
        <f t="shared" si="79"/>
        <v>0</v>
      </c>
      <c r="K104" s="2">
        <f t="shared" si="80"/>
        <v>0</v>
      </c>
      <c r="L104" s="2">
        <f t="shared" si="81"/>
        <v>0.37</v>
      </c>
      <c r="M104" s="2">
        <f t="shared" si="82"/>
        <v>0</v>
      </c>
      <c r="N104" s="2">
        <f t="shared" si="83"/>
        <v>0</v>
      </c>
      <c r="O104" s="2">
        <v>0</v>
      </c>
      <c r="P104" s="2">
        <v>0</v>
      </c>
      <c r="Q104" s="2">
        <v>0</v>
      </c>
      <c r="R104" s="2">
        <v>0</v>
      </c>
      <c r="S104" s="2">
        <v>0</v>
      </c>
      <c r="T104" s="2">
        <v>0</v>
      </c>
      <c r="U104" s="2">
        <v>0</v>
      </c>
      <c r="V104" s="2">
        <v>0</v>
      </c>
      <c r="W104" s="2">
        <v>0</v>
      </c>
      <c r="X104" s="2">
        <v>0</v>
      </c>
      <c r="Y104" s="2">
        <v>0</v>
      </c>
      <c r="Z104" s="2">
        <v>0</v>
      </c>
      <c r="AA104" s="2">
        <v>0.37</v>
      </c>
      <c r="AB104" s="2">
        <v>0</v>
      </c>
      <c r="AC104" s="2">
        <v>0</v>
      </c>
      <c r="AD104" s="2">
        <v>0</v>
      </c>
      <c r="AE104" s="2">
        <v>0</v>
      </c>
      <c r="AF104" s="2">
        <v>0</v>
      </c>
      <c r="AG104" s="2">
        <v>0</v>
      </c>
      <c r="AH104" s="2">
        <v>0</v>
      </c>
    </row>
    <row r="105" spans="1:34" ht="31.2" x14ac:dyDescent="0.3">
      <c r="A105" s="3" t="s">
        <v>287</v>
      </c>
      <c r="B105" s="37" t="s">
        <v>279</v>
      </c>
      <c r="C105" s="3" t="s">
        <v>280</v>
      </c>
      <c r="D105" s="38" t="s">
        <v>109</v>
      </c>
      <c r="E105" s="2" t="s">
        <v>109</v>
      </c>
      <c r="F105" s="2" t="s">
        <v>109</v>
      </c>
      <c r="G105" s="2" t="s">
        <v>109</v>
      </c>
      <c r="H105" s="2" t="s">
        <v>109</v>
      </c>
      <c r="I105" s="2" t="s">
        <v>109</v>
      </c>
      <c r="J105" s="2">
        <f t="shared" si="79"/>
        <v>0</v>
      </c>
      <c r="K105" s="2">
        <f t="shared" si="80"/>
        <v>0</v>
      </c>
      <c r="L105" s="2">
        <f t="shared" si="81"/>
        <v>1.4999999999999999E-2</v>
      </c>
      <c r="M105" s="2">
        <f t="shared" si="82"/>
        <v>0</v>
      </c>
      <c r="N105" s="2">
        <f t="shared" si="83"/>
        <v>0</v>
      </c>
      <c r="O105" s="2">
        <v>0</v>
      </c>
      <c r="P105" s="2">
        <v>0</v>
      </c>
      <c r="Q105" s="2">
        <v>0</v>
      </c>
      <c r="R105" s="2">
        <v>0</v>
      </c>
      <c r="S105" s="2">
        <v>0</v>
      </c>
      <c r="T105" s="2">
        <v>0</v>
      </c>
      <c r="U105" s="2">
        <v>0</v>
      </c>
      <c r="V105" s="2">
        <v>0</v>
      </c>
      <c r="W105" s="2">
        <v>0</v>
      </c>
      <c r="X105" s="2">
        <v>0</v>
      </c>
      <c r="Y105" s="2">
        <v>0</v>
      </c>
      <c r="Z105" s="2">
        <v>0</v>
      </c>
      <c r="AA105" s="2">
        <v>1.4999999999999999E-2</v>
      </c>
      <c r="AB105" s="2">
        <v>0</v>
      </c>
      <c r="AC105" s="2">
        <v>0</v>
      </c>
      <c r="AD105" s="2">
        <v>0</v>
      </c>
      <c r="AE105" s="2">
        <v>0</v>
      </c>
      <c r="AF105" s="2">
        <v>0</v>
      </c>
      <c r="AG105" s="2">
        <v>0</v>
      </c>
      <c r="AH105" s="2">
        <v>0</v>
      </c>
    </row>
    <row r="106" spans="1:34" ht="31.2" x14ac:dyDescent="0.3">
      <c r="A106" s="3" t="s">
        <v>288</v>
      </c>
      <c r="B106" s="37" t="s">
        <v>228</v>
      </c>
      <c r="C106" s="47" t="s">
        <v>229</v>
      </c>
      <c r="D106" s="38" t="s">
        <v>109</v>
      </c>
      <c r="E106" s="2" t="s">
        <v>109</v>
      </c>
      <c r="F106" s="2" t="s">
        <v>109</v>
      </c>
      <c r="G106" s="2" t="s">
        <v>109</v>
      </c>
      <c r="H106" s="2" t="s">
        <v>109</v>
      </c>
      <c r="I106" s="2" t="s">
        <v>109</v>
      </c>
      <c r="J106" s="2">
        <f t="shared" ref="J106:J111" si="89">O106+T106+Y106+AD106</f>
        <v>0</v>
      </c>
      <c r="K106" s="2">
        <f t="shared" ref="K106:K111" si="90">P106+U106+Z106+AE106</f>
        <v>0</v>
      </c>
      <c r="L106" s="2">
        <f t="shared" ref="L106:L111" si="91">Q106+V106+AA106+AF106</f>
        <v>0</v>
      </c>
      <c r="M106" s="2">
        <f t="shared" ref="M106:M111" si="92">R106+W106+AB106+AG106</f>
        <v>0</v>
      </c>
      <c r="N106" s="2">
        <f t="shared" ref="N106:N111" si="93">S106+X106+AC106+AH106</f>
        <v>0</v>
      </c>
      <c r="O106" s="2">
        <v>0</v>
      </c>
      <c r="P106" s="2">
        <v>0</v>
      </c>
      <c r="Q106" s="2">
        <v>0</v>
      </c>
      <c r="R106" s="2">
        <v>0</v>
      </c>
      <c r="S106" s="2">
        <v>0</v>
      </c>
      <c r="T106" s="2">
        <v>0</v>
      </c>
      <c r="U106" s="2">
        <v>0</v>
      </c>
      <c r="V106" s="2">
        <v>0</v>
      </c>
      <c r="W106" s="2">
        <v>0</v>
      </c>
      <c r="X106" s="2">
        <v>0</v>
      </c>
      <c r="Y106" s="2">
        <v>0</v>
      </c>
      <c r="Z106" s="2">
        <v>0</v>
      </c>
      <c r="AA106" s="2">
        <v>0</v>
      </c>
      <c r="AB106" s="2">
        <v>0</v>
      </c>
      <c r="AC106" s="2">
        <v>0</v>
      </c>
      <c r="AD106" s="2">
        <v>0</v>
      </c>
      <c r="AE106" s="2">
        <v>0</v>
      </c>
      <c r="AF106" s="2">
        <v>0</v>
      </c>
      <c r="AG106" s="2">
        <v>0</v>
      </c>
      <c r="AH106" s="2">
        <v>0</v>
      </c>
    </row>
    <row r="107" spans="1:34" ht="46.8" x14ac:dyDescent="0.3">
      <c r="A107" s="3" t="s">
        <v>315</v>
      </c>
      <c r="B107" s="37" t="s">
        <v>231</v>
      </c>
      <c r="C107" s="3" t="s">
        <v>232</v>
      </c>
      <c r="D107" s="38" t="s">
        <v>109</v>
      </c>
      <c r="E107" s="2" t="s">
        <v>109</v>
      </c>
      <c r="F107" s="2" t="s">
        <v>109</v>
      </c>
      <c r="G107" s="2" t="s">
        <v>109</v>
      </c>
      <c r="H107" s="2" t="s">
        <v>109</v>
      </c>
      <c r="I107" s="2" t="s">
        <v>109</v>
      </c>
      <c r="J107" s="2">
        <f t="shared" si="89"/>
        <v>0</v>
      </c>
      <c r="K107" s="2">
        <f t="shared" si="90"/>
        <v>0</v>
      </c>
      <c r="L107" s="2">
        <f t="shared" si="91"/>
        <v>0</v>
      </c>
      <c r="M107" s="2">
        <f t="shared" si="92"/>
        <v>0</v>
      </c>
      <c r="N107" s="2">
        <f t="shared" si="93"/>
        <v>0</v>
      </c>
      <c r="O107" s="2">
        <v>0</v>
      </c>
      <c r="P107" s="2">
        <v>0</v>
      </c>
      <c r="Q107" s="2">
        <v>0</v>
      </c>
      <c r="R107" s="2">
        <v>0</v>
      </c>
      <c r="S107" s="2">
        <v>0</v>
      </c>
      <c r="T107" s="2">
        <v>0</v>
      </c>
      <c r="U107" s="2">
        <v>0</v>
      </c>
      <c r="V107" s="2">
        <v>0</v>
      </c>
      <c r="W107" s="2">
        <v>0</v>
      </c>
      <c r="X107" s="2">
        <v>0</v>
      </c>
      <c r="Y107" s="2">
        <v>0</v>
      </c>
      <c r="Z107" s="2">
        <v>0</v>
      </c>
      <c r="AA107" s="2">
        <v>0</v>
      </c>
      <c r="AB107" s="2">
        <v>0</v>
      </c>
      <c r="AC107" s="2">
        <v>0</v>
      </c>
      <c r="AD107" s="2">
        <v>0</v>
      </c>
      <c r="AE107" s="2">
        <v>0</v>
      </c>
      <c r="AF107" s="2">
        <v>0</v>
      </c>
      <c r="AG107" s="2">
        <v>0</v>
      </c>
      <c r="AH107" s="2">
        <v>0</v>
      </c>
    </row>
    <row r="108" spans="1:34" ht="54" x14ac:dyDescent="0.3">
      <c r="A108" s="3" t="s">
        <v>316</v>
      </c>
      <c r="B108" s="79" t="s">
        <v>234</v>
      </c>
      <c r="C108" s="3" t="s">
        <v>235</v>
      </c>
      <c r="D108" s="38" t="s">
        <v>109</v>
      </c>
      <c r="E108" s="2" t="s">
        <v>109</v>
      </c>
      <c r="F108" s="2" t="s">
        <v>109</v>
      </c>
      <c r="G108" s="2" t="s">
        <v>109</v>
      </c>
      <c r="H108" s="2" t="s">
        <v>109</v>
      </c>
      <c r="I108" s="2" t="s">
        <v>109</v>
      </c>
      <c r="J108" s="2">
        <f t="shared" si="89"/>
        <v>0</v>
      </c>
      <c r="K108" s="2">
        <f t="shared" si="90"/>
        <v>0</v>
      </c>
      <c r="L108" s="2">
        <f t="shared" si="91"/>
        <v>0.105</v>
      </c>
      <c r="M108" s="2">
        <f t="shared" si="92"/>
        <v>0</v>
      </c>
      <c r="N108" s="2">
        <f t="shared" si="93"/>
        <v>1</v>
      </c>
      <c r="O108" s="2">
        <v>0</v>
      </c>
      <c r="P108" s="2">
        <v>0</v>
      </c>
      <c r="Q108" s="2">
        <v>0.105</v>
      </c>
      <c r="R108" s="2">
        <v>0</v>
      </c>
      <c r="S108" s="2">
        <v>1</v>
      </c>
      <c r="T108" s="2">
        <v>0</v>
      </c>
      <c r="U108" s="2">
        <v>0</v>
      </c>
      <c r="V108" s="2">
        <v>0</v>
      </c>
      <c r="W108" s="2">
        <v>0</v>
      </c>
      <c r="X108" s="2">
        <v>0</v>
      </c>
      <c r="Y108" s="2">
        <v>0</v>
      </c>
      <c r="Z108" s="2">
        <v>0</v>
      </c>
      <c r="AA108" s="2">
        <v>0</v>
      </c>
      <c r="AB108" s="2">
        <v>0</v>
      </c>
      <c r="AC108" s="2">
        <v>0</v>
      </c>
      <c r="AD108" s="2">
        <v>0</v>
      </c>
      <c r="AE108" s="2">
        <v>0</v>
      </c>
      <c r="AF108" s="2">
        <v>0</v>
      </c>
      <c r="AG108" s="2">
        <v>0</v>
      </c>
      <c r="AH108" s="2">
        <v>0</v>
      </c>
    </row>
    <row r="109" spans="1:34" ht="54" x14ac:dyDescent="0.3">
      <c r="A109" s="3" t="s">
        <v>317</v>
      </c>
      <c r="B109" s="79" t="s">
        <v>237</v>
      </c>
      <c r="C109" s="3" t="s">
        <v>238</v>
      </c>
      <c r="D109" s="38" t="s">
        <v>109</v>
      </c>
      <c r="E109" s="2" t="s">
        <v>109</v>
      </c>
      <c r="F109" s="2" t="s">
        <v>109</v>
      </c>
      <c r="G109" s="2" t="s">
        <v>109</v>
      </c>
      <c r="H109" s="2" t="s">
        <v>109</v>
      </c>
      <c r="I109" s="2" t="s">
        <v>109</v>
      </c>
      <c r="J109" s="2">
        <f t="shared" si="89"/>
        <v>0</v>
      </c>
      <c r="K109" s="2">
        <f t="shared" si="90"/>
        <v>0</v>
      </c>
      <c r="L109" s="2">
        <f t="shared" si="91"/>
        <v>1.2E-2</v>
      </c>
      <c r="M109" s="2">
        <f t="shared" si="92"/>
        <v>0</v>
      </c>
      <c r="N109" s="2">
        <f t="shared" si="93"/>
        <v>0</v>
      </c>
      <c r="O109" s="2">
        <v>0</v>
      </c>
      <c r="P109" s="2">
        <v>0</v>
      </c>
      <c r="Q109" s="2">
        <v>1.2E-2</v>
      </c>
      <c r="R109" s="2">
        <v>0</v>
      </c>
      <c r="S109" s="2">
        <v>0</v>
      </c>
      <c r="T109" s="2">
        <v>0</v>
      </c>
      <c r="U109" s="2">
        <v>0</v>
      </c>
      <c r="V109" s="2">
        <v>0</v>
      </c>
      <c r="W109" s="2">
        <v>0</v>
      </c>
      <c r="X109" s="2">
        <v>0</v>
      </c>
      <c r="Y109" s="2">
        <v>0</v>
      </c>
      <c r="Z109" s="2">
        <v>0</v>
      </c>
      <c r="AA109" s="2">
        <v>0</v>
      </c>
      <c r="AB109" s="2">
        <v>0</v>
      </c>
      <c r="AC109" s="2">
        <v>0</v>
      </c>
      <c r="AD109" s="2">
        <v>0</v>
      </c>
      <c r="AE109" s="2">
        <v>0</v>
      </c>
      <c r="AF109" s="2">
        <v>0</v>
      </c>
      <c r="AG109" s="2">
        <v>0</v>
      </c>
      <c r="AH109" s="2">
        <v>0</v>
      </c>
    </row>
    <row r="110" spans="1:34" ht="54" x14ac:dyDescent="0.3">
      <c r="A110" s="3" t="s">
        <v>318</v>
      </c>
      <c r="B110" s="79" t="s">
        <v>240</v>
      </c>
      <c r="C110" s="3" t="s">
        <v>241</v>
      </c>
      <c r="D110" s="38" t="s">
        <v>109</v>
      </c>
      <c r="E110" s="2" t="s">
        <v>109</v>
      </c>
      <c r="F110" s="2" t="s">
        <v>109</v>
      </c>
      <c r="G110" s="2" t="s">
        <v>109</v>
      </c>
      <c r="H110" s="2" t="s">
        <v>109</v>
      </c>
      <c r="I110" s="2" t="s">
        <v>109</v>
      </c>
      <c r="J110" s="2">
        <f t="shared" si="89"/>
        <v>0</v>
      </c>
      <c r="K110" s="2">
        <f t="shared" si="90"/>
        <v>0</v>
      </c>
      <c r="L110" s="2">
        <f t="shared" si="91"/>
        <v>3.3000000000000002E-2</v>
      </c>
      <c r="M110" s="2">
        <f t="shared" si="92"/>
        <v>0</v>
      </c>
      <c r="N110" s="2">
        <f t="shared" si="93"/>
        <v>0</v>
      </c>
      <c r="O110" s="2">
        <v>0</v>
      </c>
      <c r="P110" s="2">
        <v>0</v>
      </c>
      <c r="Q110" s="2">
        <v>0</v>
      </c>
      <c r="R110" s="2">
        <v>0</v>
      </c>
      <c r="S110" s="2">
        <v>0</v>
      </c>
      <c r="T110" s="2">
        <v>0</v>
      </c>
      <c r="U110" s="2">
        <v>0</v>
      </c>
      <c r="V110" s="2">
        <v>0</v>
      </c>
      <c r="W110" s="2">
        <v>0</v>
      </c>
      <c r="X110" s="2">
        <v>0</v>
      </c>
      <c r="Y110" s="2">
        <v>0</v>
      </c>
      <c r="Z110" s="2">
        <v>0</v>
      </c>
      <c r="AA110" s="2">
        <v>3.3000000000000002E-2</v>
      </c>
      <c r="AB110" s="2">
        <v>0</v>
      </c>
      <c r="AC110" s="2">
        <v>0</v>
      </c>
      <c r="AD110" s="2">
        <v>0</v>
      </c>
      <c r="AE110" s="2">
        <v>0</v>
      </c>
      <c r="AF110" s="2">
        <v>0</v>
      </c>
      <c r="AG110" s="2">
        <v>0</v>
      </c>
      <c r="AH110" s="2">
        <v>0</v>
      </c>
    </row>
    <row r="111" spans="1:34" ht="54" x14ac:dyDescent="0.3">
      <c r="A111" s="3" t="s">
        <v>319</v>
      </c>
      <c r="B111" s="79" t="s">
        <v>243</v>
      </c>
      <c r="C111" s="3" t="s">
        <v>244</v>
      </c>
      <c r="D111" s="38" t="s">
        <v>109</v>
      </c>
      <c r="E111" s="2" t="s">
        <v>109</v>
      </c>
      <c r="F111" s="2" t="s">
        <v>109</v>
      </c>
      <c r="G111" s="2" t="s">
        <v>109</v>
      </c>
      <c r="H111" s="2" t="s">
        <v>109</v>
      </c>
      <c r="I111" s="2" t="s">
        <v>109</v>
      </c>
      <c r="J111" s="2">
        <f t="shared" si="89"/>
        <v>0</v>
      </c>
      <c r="K111" s="2">
        <f t="shared" si="90"/>
        <v>0</v>
      </c>
      <c r="L111" s="2">
        <f t="shared" si="91"/>
        <v>0</v>
      </c>
      <c r="M111" s="2">
        <f t="shared" si="92"/>
        <v>0</v>
      </c>
      <c r="N111" s="2">
        <f t="shared" si="93"/>
        <v>0</v>
      </c>
      <c r="O111" s="2">
        <v>0</v>
      </c>
      <c r="P111" s="2">
        <v>0</v>
      </c>
      <c r="Q111" s="2">
        <v>0</v>
      </c>
      <c r="R111" s="2">
        <v>0</v>
      </c>
      <c r="S111" s="2">
        <v>0</v>
      </c>
      <c r="T111" s="2">
        <v>0</v>
      </c>
      <c r="U111" s="2">
        <v>0</v>
      </c>
      <c r="V111" s="2">
        <v>0</v>
      </c>
      <c r="W111" s="2">
        <v>0</v>
      </c>
      <c r="X111" s="2">
        <v>0</v>
      </c>
      <c r="Y111" s="2">
        <v>0</v>
      </c>
      <c r="Z111" s="2">
        <v>0</v>
      </c>
      <c r="AA111" s="2">
        <v>0</v>
      </c>
      <c r="AB111" s="2">
        <v>0</v>
      </c>
      <c r="AC111" s="2">
        <v>0</v>
      </c>
      <c r="AD111" s="2">
        <v>0</v>
      </c>
      <c r="AE111" s="2">
        <v>0</v>
      </c>
      <c r="AF111" s="2">
        <v>0</v>
      </c>
      <c r="AG111" s="2">
        <v>0</v>
      </c>
      <c r="AH111" s="2">
        <v>0</v>
      </c>
    </row>
    <row r="112" spans="1:34" ht="31.2" x14ac:dyDescent="0.3">
      <c r="A112" s="42" t="s">
        <v>105</v>
      </c>
      <c r="B112" s="48" t="s">
        <v>106</v>
      </c>
      <c r="C112" s="44" t="s">
        <v>60</v>
      </c>
      <c r="D112" s="4" t="s">
        <v>109</v>
      </c>
      <c r="E112" s="4" t="s">
        <v>109</v>
      </c>
      <c r="F112" s="4" t="s">
        <v>109</v>
      </c>
      <c r="G112" s="4" t="s">
        <v>109</v>
      </c>
      <c r="H112" s="4" t="s">
        <v>109</v>
      </c>
      <c r="I112" s="4" t="s">
        <v>109</v>
      </c>
      <c r="J112" s="4" t="s">
        <v>109</v>
      </c>
      <c r="K112" s="4" t="s">
        <v>109</v>
      </c>
      <c r="L112" s="4" t="s">
        <v>109</v>
      </c>
      <c r="M112" s="4" t="s">
        <v>109</v>
      </c>
      <c r="N112" s="4" t="s">
        <v>109</v>
      </c>
      <c r="O112" s="4" t="s">
        <v>109</v>
      </c>
      <c r="P112" s="4" t="s">
        <v>109</v>
      </c>
      <c r="Q112" s="4" t="s">
        <v>109</v>
      </c>
      <c r="R112" s="4" t="s">
        <v>109</v>
      </c>
      <c r="S112" s="4" t="s">
        <v>109</v>
      </c>
      <c r="T112" s="4" t="s">
        <v>109</v>
      </c>
      <c r="U112" s="4" t="s">
        <v>109</v>
      </c>
      <c r="V112" s="4" t="s">
        <v>109</v>
      </c>
      <c r="W112" s="4" t="s">
        <v>109</v>
      </c>
      <c r="X112" s="4" t="s">
        <v>109</v>
      </c>
      <c r="Y112" s="4" t="s">
        <v>109</v>
      </c>
      <c r="Z112" s="4" t="s">
        <v>109</v>
      </c>
      <c r="AA112" s="4" t="s">
        <v>109</v>
      </c>
      <c r="AB112" s="4" t="s">
        <v>109</v>
      </c>
      <c r="AC112" s="4" t="s">
        <v>109</v>
      </c>
      <c r="AD112" s="4" t="s">
        <v>109</v>
      </c>
      <c r="AE112" s="4" t="s">
        <v>109</v>
      </c>
      <c r="AF112" s="4" t="s">
        <v>109</v>
      </c>
      <c r="AG112" s="4" t="s">
        <v>109</v>
      </c>
      <c r="AH112" s="4" t="s">
        <v>109</v>
      </c>
    </row>
    <row r="113" spans="1:34" x14ac:dyDescent="0.3">
      <c r="A113" s="41" t="s">
        <v>107</v>
      </c>
      <c r="B113" s="80" t="s">
        <v>108</v>
      </c>
      <c r="C113" s="44" t="s">
        <v>60</v>
      </c>
      <c r="D113" s="38" t="s">
        <v>109</v>
      </c>
      <c r="E113" s="4">
        <v>0</v>
      </c>
      <c r="F113" s="4">
        <v>0</v>
      </c>
      <c r="G113" s="4">
        <v>0</v>
      </c>
      <c r="H113" s="4">
        <v>0</v>
      </c>
      <c r="I113" s="4">
        <v>0</v>
      </c>
      <c r="J113" s="4">
        <v>0</v>
      </c>
      <c r="K113" s="4">
        <v>0</v>
      </c>
      <c r="L113" s="4">
        <v>0</v>
      </c>
      <c r="M113" s="4">
        <v>0</v>
      </c>
      <c r="N113" s="4">
        <v>0</v>
      </c>
      <c r="O113" s="4">
        <v>0</v>
      </c>
      <c r="P113" s="4">
        <v>0</v>
      </c>
      <c r="Q113" s="4">
        <v>0</v>
      </c>
      <c r="R113" s="4">
        <v>0</v>
      </c>
      <c r="S113" s="4">
        <v>0</v>
      </c>
      <c r="T113" s="4">
        <v>0</v>
      </c>
      <c r="U113" s="4">
        <v>0</v>
      </c>
      <c r="V113" s="4">
        <v>0</v>
      </c>
      <c r="W113" s="4">
        <v>0</v>
      </c>
      <c r="X113" s="4">
        <v>0</v>
      </c>
      <c r="Y113" s="4">
        <v>0</v>
      </c>
      <c r="Z113" s="4">
        <v>0</v>
      </c>
      <c r="AA113" s="4">
        <v>0</v>
      </c>
      <c r="AB113" s="4">
        <v>0</v>
      </c>
      <c r="AC113" s="4">
        <v>0</v>
      </c>
      <c r="AD113" s="4">
        <v>0</v>
      </c>
      <c r="AE113" s="4">
        <v>0</v>
      </c>
      <c r="AF113" s="4">
        <v>0</v>
      </c>
      <c r="AG113" s="4">
        <v>0</v>
      </c>
      <c r="AH113" s="4">
        <v>0</v>
      </c>
    </row>
  </sheetData>
  <mergeCells count="21">
    <mergeCell ref="A3:AH3"/>
    <mergeCell ref="K4:L4"/>
    <mergeCell ref="M4:N4"/>
    <mergeCell ref="O4:P4"/>
    <mergeCell ref="AB2:AH2"/>
    <mergeCell ref="K7:X7"/>
    <mergeCell ref="O9:P9"/>
    <mergeCell ref="M11:Z11"/>
    <mergeCell ref="A14:A17"/>
    <mergeCell ref="B14:B17"/>
    <mergeCell ref="C14:C17"/>
    <mergeCell ref="D14:D17"/>
    <mergeCell ref="E14:AH14"/>
    <mergeCell ref="E15:I15"/>
    <mergeCell ref="J15:AH15"/>
    <mergeCell ref="E16:I16"/>
    <mergeCell ref="J16:N16"/>
    <mergeCell ref="O16:S16"/>
    <mergeCell ref="T16:X16"/>
    <mergeCell ref="Y16:AC16"/>
    <mergeCell ref="AD16:AH16"/>
  </mergeCells>
  <dataValidations count="1">
    <dataValidation type="textLength" operator="lessThanOrEqual" allowBlank="1" showInputMessage="1" showErrorMessage="1" errorTitle="Ошибка" error="Допускается ввод не более 900 символов!" sqref="B26">
      <formula1>900</formula1>
    </dataValidation>
  </dataValidations>
  <pageMargins left="0" right="0" top="0" bottom="0" header="0.31496062992125984" footer="0.31496062992125984"/>
  <pageSetup paperSize="9" scale="4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Свиклан</dc:creator>
  <cp:lastModifiedBy>Свиклан</cp:lastModifiedBy>
  <cp:lastPrinted>2023-11-13T09:46:34Z</cp:lastPrinted>
  <dcterms:created xsi:type="dcterms:W3CDTF">2019-04-11T12:48:16Z</dcterms:created>
  <dcterms:modified xsi:type="dcterms:W3CDTF">2023-11-13T14:01:20Z</dcterms:modified>
</cp:coreProperties>
</file>