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 ТЭК\2024г\ЕЖЕКВАРТАЛЬНЫЙ ОТЧЕТ ЗА 2024г (по 320)\4_ОТЧЕТ за 12 месяцев 2024г\J02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0" i="1" l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9" i="1" l="1"/>
  <c r="K129" i="1"/>
  <c r="L129" i="1"/>
  <c r="M129" i="1"/>
  <c r="N129" i="1"/>
  <c r="J130" i="1"/>
  <c r="K130" i="1"/>
  <c r="L130" i="1"/>
  <c r="M130" i="1"/>
  <c r="N130" i="1"/>
  <c r="J131" i="1"/>
  <c r="K131" i="1"/>
  <c r="L131" i="1"/>
  <c r="M131" i="1"/>
  <c r="N131" i="1"/>
  <c r="J132" i="1"/>
  <c r="K132" i="1"/>
  <c r="L132" i="1"/>
  <c r="M132" i="1"/>
  <c r="N132" i="1"/>
  <c r="J133" i="1"/>
  <c r="K133" i="1"/>
  <c r="M133" i="1"/>
  <c r="N133" i="1"/>
  <c r="J134" i="1"/>
  <c r="K134" i="1"/>
  <c r="L134" i="1"/>
  <c r="M134" i="1"/>
  <c r="N134" i="1"/>
  <c r="J135" i="1"/>
  <c r="K135" i="1"/>
  <c r="L135" i="1"/>
  <c r="M135" i="1"/>
  <c r="N135" i="1"/>
  <c r="J136" i="1"/>
  <c r="K136" i="1"/>
  <c r="L136" i="1"/>
  <c r="M136" i="1"/>
  <c r="N136" i="1"/>
  <c r="J137" i="1"/>
  <c r="K137" i="1"/>
  <c r="L137" i="1"/>
  <c r="M137" i="1"/>
  <c r="N137" i="1"/>
  <c r="J138" i="1"/>
  <c r="K138" i="1"/>
  <c r="L138" i="1"/>
  <c r="M138" i="1"/>
  <c r="N138" i="1"/>
  <c r="J139" i="1"/>
  <c r="K139" i="1"/>
  <c r="L139" i="1"/>
  <c r="M139" i="1"/>
  <c r="N139" i="1"/>
  <c r="J140" i="1"/>
  <c r="K140" i="1"/>
  <c r="L140" i="1"/>
  <c r="M140" i="1"/>
  <c r="N140" i="1"/>
  <c r="J141" i="1"/>
  <c r="K141" i="1"/>
  <c r="L141" i="1"/>
  <c r="M141" i="1"/>
  <c r="N141" i="1"/>
  <c r="J142" i="1"/>
  <c r="K142" i="1"/>
  <c r="L142" i="1"/>
  <c r="M142" i="1"/>
  <c r="N142" i="1"/>
  <c r="J143" i="1"/>
  <c r="K143" i="1"/>
  <c r="L143" i="1"/>
  <c r="M143" i="1"/>
  <c r="N143" i="1"/>
  <c r="J144" i="1"/>
  <c r="K144" i="1"/>
  <c r="L144" i="1"/>
  <c r="M144" i="1"/>
  <c r="N144" i="1"/>
  <c r="F25" i="1"/>
  <c r="G25" i="1"/>
  <c r="H25" i="1"/>
  <c r="I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G25" i="1"/>
  <c r="AH25" i="1"/>
  <c r="E25" i="1"/>
  <c r="AF26" i="1"/>
  <c r="AF25" i="1" s="1"/>
  <c r="AA133" i="1"/>
  <c r="L133" i="1" s="1"/>
  <c r="J32" i="1" l="1"/>
  <c r="K32" i="1"/>
  <c r="L32" i="1"/>
  <c r="M32" i="1"/>
  <c r="N32" i="1"/>
  <c r="J28" i="1"/>
  <c r="K28" i="1"/>
  <c r="L28" i="1"/>
  <c r="M28" i="1"/>
  <c r="N28" i="1"/>
  <c r="J112" i="1" l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E95" i="1"/>
  <c r="F95" i="1"/>
  <c r="G95" i="1"/>
  <c r="H95" i="1"/>
  <c r="I95" i="1"/>
  <c r="O95" i="1"/>
  <c r="P95" i="1"/>
  <c r="Q95" i="1"/>
  <c r="R95" i="1"/>
  <c r="S95" i="1"/>
  <c r="T95" i="1"/>
  <c r="U95" i="1"/>
  <c r="V95" i="1"/>
  <c r="W95" i="1"/>
  <c r="X95" i="1"/>
  <c r="Y95" i="1"/>
  <c r="Z95" i="1"/>
  <c r="AA95" i="1"/>
  <c r="AB95" i="1"/>
  <c r="AC95" i="1"/>
  <c r="AD95" i="1"/>
  <c r="AE95" i="1"/>
  <c r="AF95" i="1"/>
  <c r="AG95" i="1"/>
  <c r="AH95" i="1"/>
  <c r="J96" i="1"/>
  <c r="K96" i="1"/>
  <c r="L96" i="1"/>
  <c r="M96" i="1"/>
  <c r="N96" i="1"/>
  <c r="J75" i="1"/>
  <c r="K75" i="1"/>
  <c r="L75" i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40" i="1"/>
  <c r="K40" i="1"/>
  <c r="L40" i="1"/>
  <c r="M40" i="1"/>
  <c r="N40" i="1"/>
  <c r="N128" i="1" l="1"/>
  <c r="M128" i="1"/>
  <c r="L128" i="1"/>
  <c r="K128" i="1"/>
  <c r="J128" i="1"/>
  <c r="N127" i="1"/>
  <c r="M127" i="1"/>
  <c r="L127" i="1"/>
  <c r="K127" i="1"/>
  <c r="J127" i="1"/>
  <c r="N126" i="1"/>
  <c r="M126" i="1"/>
  <c r="L126" i="1"/>
  <c r="K126" i="1"/>
  <c r="J126" i="1"/>
  <c r="N125" i="1"/>
  <c r="M125" i="1"/>
  <c r="L125" i="1"/>
  <c r="K125" i="1"/>
  <c r="J125" i="1"/>
  <c r="N124" i="1"/>
  <c r="M124" i="1"/>
  <c r="L124" i="1"/>
  <c r="K124" i="1"/>
  <c r="J124" i="1"/>
  <c r="N111" i="1"/>
  <c r="M111" i="1"/>
  <c r="L111" i="1"/>
  <c r="K111" i="1"/>
  <c r="J111" i="1"/>
  <c r="N110" i="1"/>
  <c r="M110" i="1"/>
  <c r="L110" i="1"/>
  <c r="K110" i="1"/>
  <c r="J110" i="1"/>
  <c r="N109" i="1"/>
  <c r="M109" i="1"/>
  <c r="L109" i="1"/>
  <c r="K109" i="1"/>
  <c r="J109" i="1"/>
  <c r="N108" i="1"/>
  <c r="M108" i="1"/>
  <c r="L108" i="1"/>
  <c r="K108" i="1"/>
  <c r="J108" i="1"/>
  <c r="N107" i="1"/>
  <c r="M107" i="1"/>
  <c r="L107" i="1"/>
  <c r="K107" i="1"/>
  <c r="J107" i="1"/>
  <c r="N106" i="1"/>
  <c r="M106" i="1"/>
  <c r="L106" i="1"/>
  <c r="K106" i="1"/>
  <c r="J106" i="1"/>
  <c r="N105" i="1"/>
  <c r="M105" i="1"/>
  <c r="L105" i="1"/>
  <c r="K105" i="1"/>
  <c r="J105" i="1"/>
  <c r="N104" i="1"/>
  <c r="M104" i="1"/>
  <c r="L104" i="1"/>
  <c r="K104" i="1"/>
  <c r="J104" i="1"/>
  <c r="N103" i="1"/>
  <c r="M103" i="1"/>
  <c r="L103" i="1"/>
  <c r="K103" i="1"/>
  <c r="J103" i="1"/>
  <c r="N102" i="1"/>
  <c r="M102" i="1"/>
  <c r="L102" i="1"/>
  <c r="K102" i="1"/>
  <c r="J102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I101" i="1"/>
  <c r="H101" i="1"/>
  <c r="G101" i="1"/>
  <c r="F101" i="1"/>
  <c r="E101" i="1"/>
  <c r="N99" i="1"/>
  <c r="N98" i="1" s="1"/>
  <c r="M99" i="1"/>
  <c r="L99" i="1"/>
  <c r="K99" i="1"/>
  <c r="J99" i="1"/>
  <c r="J98" i="1" s="1"/>
  <c r="AH98" i="1"/>
  <c r="AG98" i="1"/>
  <c r="AG94" i="1" s="1"/>
  <c r="AF98" i="1"/>
  <c r="AE98" i="1"/>
  <c r="AD98" i="1"/>
  <c r="AD94" i="1" s="1"/>
  <c r="AC98" i="1"/>
  <c r="AC94" i="1" s="1"/>
  <c r="AB98" i="1"/>
  <c r="AA98" i="1"/>
  <c r="Z98" i="1"/>
  <c r="Y98" i="1"/>
  <c r="Y94" i="1" s="1"/>
  <c r="X98" i="1"/>
  <c r="W98" i="1"/>
  <c r="V98" i="1"/>
  <c r="V94" i="1" s="1"/>
  <c r="U98" i="1"/>
  <c r="U94" i="1" s="1"/>
  <c r="T98" i="1"/>
  <c r="S98" i="1"/>
  <c r="R98" i="1"/>
  <c r="Q98" i="1"/>
  <c r="Q94" i="1" s="1"/>
  <c r="P98" i="1"/>
  <c r="O98" i="1"/>
  <c r="M98" i="1"/>
  <c r="L98" i="1"/>
  <c r="K98" i="1"/>
  <c r="I98" i="1"/>
  <c r="I94" i="1" s="1"/>
  <c r="H98" i="1"/>
  <c r="H94" i="1" s="1"/>
  <c r="G98" i="1"/>
  <c r="F98" i="1"/>
  <c r="F94" i="1" s="1"/>
  <c r="E98" i="1"/>
  <c r="N97" i="1"/>
  <c r="N95" i="1" s="1"/>
  <c r="M97" i="1"/>
  <c r="M95" i="1" s="1"/>
  <c r="L97" i="1"/>
  <c r="L95" i="1" s="1"/>
  <c r="K97" i="1"/>
  <c r="K95" i="1" s="1"/>
  <c r="J97" i="1"/>
  <c r="J95" i="1" s="1"/>
  <c r="J94" i="1" s="1"/>
  <c r="N93" i="1"/>
  <c r="M93" i="1"/>
  <c r="L93" i="1"/>
  <c r="K93" i="1"/>
  <c r="J93" i="1"/>
  <c r="N92" i="1"/>
  <c r="M92" i="1"/>
  <c r="L92" i="1"/>
  <c r="K92" i="1"/>
  <c r="J92" i="1"/>
  <c r="N91" i="1"/>
  <c r="M91" i="1"/>
  <c r="L91" i="1"/>
  <c r="K91" i="1"/>
  <c r="J91" i="1"/>
  <c r="N90" i="1"/>
  <c r="M90" i="1"/>
  <c r="L90" i="1"/>
  <c r="K90" i="1"/>
  <c r="J90" i="1"/>
  <c r="N89" i="1"/>
  <c r="M89" i="1"/>
  <c r="L89" i="1"/>
  <c r="K89" i="1"/>
  <c r="J89" i="1"/>
  <c r="N88" i="1"/>
  <c r="M88" i="1"/>
  <c r="L88" i="1"/>
  <c r="K88" i="1"/>
  <c r="J88" i="1"/>
  <c r="N87" i="1"/>
  <c r="M87" i="1"/>
  <c r="L87" i="1"/>
  <c r="K87" i="1"/>
  <c r="J87" i="1"/>
  <c r="N86" i="1"/>
  <c r="M86" i="1"/>
  <c r="L86" i="1"/>
  <c r="K86" i="1"/>
  <c r="J86" i="1"/>
  <c r="N85" i="1"/>
  <c r="M85" i="1"/>
  <c r="L85" i="1"/>
  <c r="K85" i="1"/>
  <c r="J85" i="1"/>
  <c r="N74" i="1"/>
  <c r="M74" i="1"/>
  <c r="L74" i="1"/>
  <c r="K74" i="1"/>
  <c r="J74" i="1"/>
  <c r="N73" i="1"/>
  <c r="M73" i="1"/>
  <c r="L73" i="1"/>
  <c r="K73" i="1"/>
  <c r="J73" i="1"/>
  <c r="N72" i="1"/>
  <c r="M72" i="1"/>
  <c r="L72" i="1"/>
  <c r="K72" i="1"/>
  <c r="J72" i="1"/>
  <c r="N71" i="1"/>
  <c r="M71" i="1"/>
  <c r="L71" i="1"/>
  <c r="K71" i="1"/>
  <c r="J71" i="1"/>
  <c r="N70" i="1"/>
  <c r="M70" i="1"/>
  <c r="L70" i="1"/>
  <c r="K70" i="1"/>
  <c r="J70" i="1"/>
  <c r="N69" i="1"/>
  <c r="M69" i="1"/>
  <c r="L69" i="1"/>
  <c r="K69" i="1"/>
  <c r="J69" i="1"/>
  <c r="N68" i="1"/>
  <c r="M68" i="1"/>
  <c r="L68" i="1"/>
  <c r="K68" i="1"/>
  <c r="J68" i="1"/>
  <c r="N67" i="1"/>
  <c r="M67" i="1"/>
  <c r="L67" i="1"/>
  <c r="K67" i="1"/>
  <c r="J67" i="1"/>
  <c r="N66" i="1"/>
  <c r="M66" i="1"/>
  <c r="L66" i="1"/>
  <c r="K66" i="1"/>
  <c r="J66" i="1"/>
  <c r="N65" i="1"/>
  <c r="M65" i="1"/>
  <c r="L65" i="1"/>
  <c r="K65" i="1"/>
  <c r="J65" i="1"/>
  <c r="N64" i="1"/>
  <c r="M64" i="1"/>
  <c r="L64" i="1"/>
  <c r="K64" i="1"/>
  <c r="J64" i="1"/>
  <c r="N63" i="1"/>
  <c r="M63" i="1"/>
  <c r="L63" i="1"/>
  <c r="K63" i="1"/>
  <c r="J63" i="1"/>
  <c r="N62" i="1"/>
  <c r="M62" i="1"/>
  <c r="L62" i="1"/>
  <c r="K62" i="1"/>
  <c r="J62" i="1"/>
  <c r="N61" i="1"/>
  <c r="M61" i="1"/>
  <c r="L61" i="1"/>
  <c r="K61" i="1"/>
  <c r="J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N57" i="1"/>
  <c r="M57" i="1"/>
  <c r="L57" i="1"/>
  <c r="K57" i="1"/>
  <c r="J57" i="1"/>
  <c r="N56" i="1"/>
  <c r="M56" i="1"/>
  <c r="L56" i="1"/>
  <c r="K56" i="1"/>
  <c r="J56" i="1"/>
  <c r="N55" i="1"/>
  <c r="M55" i="1"/>
  <c r="L55" i="1"/>
  <c r="K55" i="1"/>
  <c r="J55" i="1"/>
  <c r="N54" i="1"/>
  <c r="M54" i="1"/>
  <c r="L54" i="1"/>
  <c r="K54" i="1"/>
  <c r="J54" i="1"/>
  <c r="N53" i="1"/>
  <c r="M53" i="1"/>
  <c r="L53" i="1"/>
  <c r="K53" i="1"/>
  <c r="J53" i="1"/>
  <c r="N52" i="1"/>
  <c r="M52" i="1"/>
  <c r="L52" i="1"/>
  <c r="K52" i="1"/>
  <c r="J52" i="1"/>
  <c r="N51" i="1"/>
  <c r="M51" i="1"/>
  <c r="L51" i="1"/>
  <c r="K51" i="1"/>
  <c r="J51" i="1"/>
  <c r="N50" i="1"/>
  <c r="M50" i="1"/>
  <c r="L50" i="1"/>
  <c r="K50" i="1"/>
  <c r="J50" i="1"/>
  <c r="N49" i="1"/>
  <c r="M49" i="1"/>
  <c r="L49" i="1"/>
  <c r="K49" i="1"/>
  <c r="J49" i="1"/>
  <c r="N48" i="1"/>
  <c r="M48" i="1"/>
  <c r="L48" i="1"/>
  <c r="K48" i="1"/>
  <c r="J48" i="1"/>
  <c r="N47" i="1"/>
  <c r="M47" i="1"/>
  <c r="F43" i="1" s="1"/>
  <c r="F42" i="1" s="1"/>
  <c r="L47" i="1"/>
  <c r="K47" i="1"/>
  <c r="J47" i="1"/>
  <c r="N46" i="1"/>
  <c r="G43" i="1" s="1"/>
  <c r="G42" i="1" s="1"/>
  <c r="M46" i="1"/>
  <c r="L46" i="1"/>
  <c r="K46" i="1"/>
  <c r="J46" i="1"/>
  <c r="N45" i="1"/>
  <c r="M45" i="1"/>
  <c r="L45" i="1"/>
  <c r="K45" i="1"/>
  <c r="J45" i="1"/>
  <c r="N44" i="1"/>
  <c r="M44" i="1"/>
  <c r="L44" i="1"/>
  <c r="K44" i="1"/>
  <c r="J44" i="1"/>
  <c r="AH43" i="1"/>
  <c r="AH42" i="1" s="1"/>
  <c r="AG43" i="1"/>
  <c r="AG42" i="1" s="1"/>
  <c r="AF43" i="1"/>
  <c r="AE43" i="1"/>
  <c r="AE42" i="1" s="1"/>
  <c r="AD43" i="1"/>
  <c r="AD42" i="1" s="1"/>
  <c r="AC43" i="1"/>
  <c r="AC42" i="1" s="1"/>
  <c r="AB43" i="1"/>
  <c r="AB42" i="1" s="1"/>
  <c r="AA43" i="1"/>
  <c r="AA42" i="1" s="1"/>
  <c r="Z43" i="1"/>
  <c r="Z42" i="1" s="1"/>
  <c r="Y43" i="1"/>
  <c r="Y42" i="1" s="1"/>
  <c r="X43" i="1"/>
  <c r="W43" i="1"/>
  <c r="W42" i="1" s="1"/>
  <c r="V43" i="1"/>
  <c r="V42" i="1" s="1"/>
  <c r="U43" i="1"/>
  <c r="U42" i="1" s="1"/>
  <c r="T43" i="1"/>
  <c r="T42" i="1" s="1"/>
  <c r="S43" i="1"/>
  <c r="S42" i="1" s="1"/>
  <c r="R43" i="1"/>
  <c r="R42" i="1" s="1"/>
  <c r="Q43" i="1"/>
  <c r="Q42" i="1" s="1"/>
  <c r="P43" i="1"/>
  <c r="P42" i="1" s="1"/>
  <c r="O43" i="1"/>
  <c r="O42" i="1" s="1"/>
  <c r="I43" i="1"/>
  <c r="I42" i="1" s="1"/>
  <c r="H43" i="1"/>
  <c r="H42" i="1" s="1"/>
  <c r="AF42" i="1"/>
  <c r="X42" i="1"/>
  <c r="N41" i="1"/>
  <c r="M41" i="1"/>
  <c r="L41" i="1"/>
  <c r="K41" i="1"/>
  <c r="J41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H34" i="1" s="1"/>
  <c r="AG35" i="1"/>
  <c r="AG34" i="1" s="1"/>
  <c r="AF35" i="1"/>
  <c r="AF34" i="1" s="1"/>
  <c r="AE35" i="1"/>
  <c r="AE34" i="1" s="1"/>
  <c r="AD35" i="1"/>
  <c r="AD34" i="1" s="1"/>
  <c r="AC35" i="1"/>
  <c r="AC34" i="1" s="1"/>
  <c r="AB35" i="1"/>
  <c r="AB34" i="1" s="1"/>
  <c r="AA35" i="1"/>
  <c r="AA34" i="1" s="1"/>
  <c r="Z35" i="1"/>
  <c r="Z34" i="1" s="1"/>
  <c r="Y35" i="1"/>
  <c r="Y34" i="1" s="1"/>
  <c r="X35" i="1"/>
  <c r="X34" i="1" s="1"/>
  <c r="W35" i="1"/>
  <c r="W34" i="1" s="1"/>
  <c r="V35" i="1"/>
  <c r="V34" i="1" s="1"/>
  <c r="U35" i="1"/>
  <c r="U34" i="1" s="1"/>
  <c r="T35" i="1"/>
  <c r="T34" i="1" s="1"/>
  <c r="S35" i="1"/>
  <c r="S34" i="1" s="1"/>
  <c r="R35" i="1"/>
  <c r="R34" i="1" s="1"/>
  <c r="Q35" i="1"/>
  <c r="Q34" i="1" s="1"/>
  <c r="P35" i="1"/>
  <c r="P34" i="1" s="1"/>
  <c r="O35" i="1"/>
  <c r="O34" i="1" s="1"/>
  <c r="I35" i="1"/>
  <c r="I34" i="1" s="1"/>
  <c r="H35" i="1"/>
  <c r="H34" i="1" s="1"/>
  <c r="G35" i="1"/>
  <c r="G34" i="1" s="1"/>
  <c r="F35" i="1"/>
  <c r="F34" i="1" s="1"/>
  <c r="E35" i="1"/>
  <c r="E34" i="1" s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N27" i="1"/>
  <c r="M27" i="1"/>
  <c r="L27" i="1"/>
  <c r="K27" i="1"/>
  <c r="J27" i="1"/>
  <c r="N26" i="1"/>
  <c r="M26" i="1"/>
  <c r="L26" i="1"/>
  <c r="K26" i="1"/>
  <c r="J26" i="1"/>
  <c r="AH22" i="1"/>
  <c r="AH21" i="1" s="1"/>
  <c r="AG22" i="1"/>
  <c r="AG21" i="1" s="1"/>
  <c r="AF22" i="1"/>
  <c r="AF21" i="1" s="1"/>
  <c r="AE22" i="1"/>
  <c r="AE21" i="1" s="1"/>
  <c r="AD22" i="1"/>
  <c r="AD21" i="1" s="1"/>
  <c r="AB22" i="1"/>
  <c r="AB21" i="1" s="1"/>
  <c r="AA22" i="1"/>
  <c r="AA21" i="1" s="1"/>
  <c r="Z22" i="1"/>
  <c r="Z21" i="1" s="1"/>
  <c r="Y22" i="1"/>
  <c r="Y21" i="1" s="1"/>
  <c r="X22" i="1"/>
  <c r="X21" i="1" s="1"/>
  <c r="W22" i="1"/>
  <c r="W21" i="1" s="1"/>
  <c r="V22" i="1"/>
  <c r="V21" i="1" s="1"/>
  <c r="T22" i="1"/>
  <c r="T21" i="1" s="1"/>
  <c r="S22" i="1"/>
  <c r="S21" i="1" s="1"/>
  <c r="R22" i="1"/>
  <c r="R21" i="1" s="1"/>
  <c r="P22" i="1"/>
  <c r="P21" i="1" s="1"/>
  <c r="O22" i="1"/>
  <c r="O21" i="1" s="1"/>
  <c r="N24" i="1"/>
  <c r="M24" i="1"/>
  <c r="L24" i="1"/>
  <c r="K24" i="1"/>
  <c r="J24" i="1"/>
  <c r="N23" i="1"/>
  <c r="M23" i="1"/>
  <c r="L23" i="1"/>
  <c r="K23" i="1"/>
  <c r="J23" i="1"/>
  <c r="AC22" i="1"/>
  <c r="AC21" i="1" s="1"/>
  <c r="U22" i="1"/>
  <c r="U21" i="1" s="1"/>
  <c r="Q22" i="1"/>
  <c r="Q21" i="1" s="1"/>
  <c r="L25" i="1" l="1"/>
  <c r="M25" i="1"/>
  <c r="J25" i="1"/>
  <c r="N25" i="1"/>
  <c r="N22" i="1" s="1"/>
  <c r="N21" i="1" s="1"/>
  <c r="K25" i="1"/>
  <c r="K22" i="1" s="1"/>
  <c r="K21" i="1" s="1"/>
  <c r="E22" i="1"/>
  <c r="E21" i="1" s="1"/>
  <c r="E43" i="1"/>
  <c r="E42" i="1" s="1"/>
  <c r="E33" i="1" s="1"/>
  <c r="K101" i="1"/>
  <c r="N101" i="1"/>
  <c r="L101" i="1"/>
  <c r="J101" i="1"/>
  <c r="M101" i="1"/>
  <c r="J43" i="1"/>
  <c r="J42" i="1" s="1"/>
  <c r="N43" i="1"/>
  <c r="N42" i="1" s="1"/>
  <c r="Q33" i="1"/>
  <c r="U33" i="1"/>
  <c r="U19" i="1" s="1"/>
  <c r="U20" i="1" s="1"/>
  <c r="AC33" i="1"/>
  <c r="AG33" i="1"/>
  <c r="Y33" i="1"/>
  <c r="G33" i="1"/>
  <c r="O94" i="1"/>
  <c r="S94" i="1"/>
  <c r="S33" i="1" s="1"/>
  <c r="W94" i="1"/>
  <c r="W33" i="1" s="1"/>
  <c r="AA94" i="1"/>
  <c r="AA33" i="1" s="1"/>
  <c r="AE94" i="1"/>
  <c r="AE33" i="1" s="1"/>
  <c r="N94" i="1"/>
  <c r="K94" i="1"/>
  <c r="P94" i="1"/>
  <c r="P33" i="1" s="1"/>
  <c r="T94" i="1"/>
  <c r="T33" i="1" s="1"/>
  <c r="X94" i="1"/>
  <c r="X33" i="1" s="1"/>
  <c r="AB94" i="1"/>
  <c r="AB33" i="1" s="1"/>
  <c r="AF94" i="1"/>
  <c r="AF33" i="1" s="1"/>
  <c r="O33" i="1"/>
  <c r="I33" i="1"/>
  <c r="H33" i="1"/>
  <c r="R94" i="1"/>
  <c r="R33" i="1" s="1"/>
  <c r="Z94" i="1"/>
  <c r="Z33" i="1" s="1"/>
  <c r="AH94" i="1"/>
  <c r="AH33" i="1" s="1"/>
  <c r="M94" i="1"/>
  <c r="L94" i="1"/>
  <c r="M43" i="1"/>
  <c r="M42" i="1" s="1"/>
  <c r="L43" i="1"/>
  <c r="L42" i="1" s="1"/>
  <c r="K43" i="1"/>
  <c r="K42" i="1" s="1"/>
  <c r="M22" i="1"/>
  <c r="M21" i="1" s="1"/>
  <c r="N35" i="1"/>
  <c r="N34" i="1" s="1"/>
  <c r="M35" i="1"/>
  <c r="M34" i="1" s="1"/>
  <c r="K35" i="1"/>
  <c r="K34" i="1" s="1"/>
  <c r="J22" i="1"/>
  <c r="J21" i="1" s="1"/>
  <c r="L22" i="1"/>
  <c r="L21" i="1" s="1"/>
  <c r="J35" i="1"/>
  <c r="J34" i="1" s="1"/>
  <c r="L35" i="1"/>
  <c r="L34" i="1" s="1"/>
  <c r="F33" i="1"/>
  <c r="V33" i="1"/>
  <c r="AD33" i="1"/>
  <c r="AC19" i="1" l="1"/>
  <c r="AC20" i="1" s="1"/>
  <c r="E19" i="1"/>
  <c r="E20" i="1" s="1"/>
  <c r="I22" i="1"/>
  <c r="I21" i="1" s="1"/>
  <c r="J33" i="1"/>
  <c r="G22" i="1"/>
  <c r="G21" i="1" s="1"/>
  <c r="N33" i="1"/>
  <c r="Y19" i="1"/>
  <c r="Y20" i="1" s="1"/>
  <c r="F22" i="1"/>
  <c r="F21" i="1" s="1"/>
  <c r="F19" i="1" s="1"/>
  <c r="F20" i="1" s="1"/>
  <c r="H22" i="1"/>
  <c r="H21" i="1" s="1"/>
  <c r="H19" i="1" s="1"/>
  <c r="H20" i="1" s="1"/>
  <c r="Q19" i="1"/>
  <c r="Q20" i="1" s="1"/>
  <c r="O19" i="1"/>
  <c r="O20" i="1" s="1"/>
  <c r="I19" i="1"/>
  <c r="I20" i="1" s="1"/>
  <c r="AG19" i="1"/>
  <c r="AG20" i="1" s="1"/>
  <c r="S19" i="1"/>
  <c r="S20" i="1" s="1"/>
  <c r="T19" i="1"/>
  <c r="T20" i="1" s="1"/>
  <c r="AE19" i="1"/>
  <c r="AE20" i="1" s="1"/>
  <c r="AF19" i="1"/>
  <c r="AF20" i="1" s="1"/>
  <c r="P19" i="1"/>
  <c r="P20" i="1" s="1"/>
  <c r="X19" i="1"/>
  <c r="X20" i="1" s="1"/>
  <c r="AB19" i="1"/>
  <c r="AB20" i="1" s="1"/>
  <c r="W19" i="1"/>
  <c r="W20" i="1" s="1"/>
  <c r="AA19" i="1"/>
  <c r="AA20" i="1" s="1"/>
  <c r="V19" i="1"/>
  <c r="V20" i="1" s="1"/>
  <c r="M33" i="1"/>
  <c r="AD19" i="1"/>
  <c r="AD20" i="1" s="1"/>
  <c r="AH19" i="1"/>
  <c r="AH20" i="1" s="1"/>
  <c r="K33" i="1"/>
  <c r="L33" i="1"/>
  <c r="Z19" i="1"/>
  <c r="Z20" i="1" s="1"/>
  <c r="R19" i="1"/>
  <c r="R20" i="1" s="1"/>
  <c r="J19" i="1" l="1"/>
  <c r="J20" i="1" s="1"/>
  <c r="G19" i="1"/>
  <c r="G20" i="1" s="1"/>
  <c r="N19" i="1"/>
  <c r="N20" i="1" s="1"/>
  <c r="M19" i="1"/>
  <c r="M20" i="1" s="1"/>
  <c r="K19" i="1"/>
  <c r="K20" i="1" s="1"/>
  <c r="L19" i="1"/>
  <c r="L20" i="1" s="1"/>
</calcChain>
</file>

<file path=xl/sharedStrings.xml><?xml version="1.0" encoding="utf-8"?>
<sst xmlns="http://schemas.openxmlformats.org/spreadsheetml/2006/main" count="913" uniqueCount="425">
  <si>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</si>
  <si>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</si>
  <si>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</si>
  <si>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</si>
  <si>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</si>
  <si>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</si>
  <si>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</si>
  <si>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</si>
  <si>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</si>
  <si>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</si>
  <si>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</si>
  <si>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</si>
  <si>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</si>
  <si>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</si>
  <si>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</si>
  <si>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</si>
  <si>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2024 году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</si>
  <si>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</si>
  <si>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</si>
  <si>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</si>
  <si>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</si>
  <si>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</si>
  <si>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</si>
  <si>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</si>
  <si>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</si>
  <si>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</si>
  <si>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</si>
  <si>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</si>
  <si>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</si>
  <si>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</si>
  <si>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</si>
  <si>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</si>
  <si>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</si>
  <si>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</si>
  <si>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</si>
  <si>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</si>
  <si>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</si>
  <si>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</si>
  <si>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</si>
  <si>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</si>
  <si>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</si>
  <si>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</si>
  <si>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</si>
  <si>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</si>
  <si>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</si>
  <si>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</si>
  <si>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</si>
  <si>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</si>
  <si>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</si>
  <si>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</si>
  <si>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</si>
  <si>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</si>
  <si>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</si>
  <si>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</si>
  <si>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</si>
  <si>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</si>
  <si>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</si>
  <si>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</si>
  <si>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</si>
  <si>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</si>
  <si>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</si>
  <si>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</si>
  <si>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</si>
  <si>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</si>
  <si>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</si>
  <si>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</si>
  <si>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</si>
  <si>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</si>
  <si>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</si>
  <si>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</si>
  <si>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</si>
  <si>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</si>
  <si>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</si>
  <si>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</si>
  <si>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</si>
  <si>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</si>
  <si>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</si>
  <si>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</si>
  <si>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</si>
  <si>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1.1.1.3.3</t>
  </si>
  <si>
    <t>Стр-во 2КЛ-10 от РУ-10кВ ТП-503,L=0,22км (АО"ЛОЭСК" ОД-22/Д-565 от 15.08.2022г)</t>
  </si>
  <si>
    <t>M_2200033315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</si>
  <si>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</si>
  <si>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</si>
  <si>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</si>
  <si>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</si>
  <si>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Мероприятия по технологическому присоединению ЖСК «Румболово-Сити» (Договор №ОД-23/Д-010 от 10.02.2023г.)</t>
  </si>
  <si>
    <t>N_2300033636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</si>
  <si>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</si>
  <si>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</si>
  <si>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</si>
  <si>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</si>
  <si>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</si>
  <si>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</si>
  <si>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</si>
  <si>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Строительство  КТП-400/10/0,4кВ с трансформатором 250кВА, взамен ТП-85, ул.Сергиевская, г. Всеволожск</t>
  </si>
  <si>
    <t>E_2300000158</t>
  </si>
  <si>
    <t>1.2.1.1.2</t>
  </si>
  <si>
    <t>Реконструкция РУ-10 кВ ТП-431, п. Токсово (МОУ «СОШ «ТЦО им. Петрова В.Я. № ОД-21/Д-059 от 12.04.2021г.)»</t>
  </si>
  <si>
    <t>L_2100001524</t>
  </si>
  <si>
    <t>1.2.1.1.3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</si>
  <si>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</si>
  <si>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</si>
  <si>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</si>
  <si>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</si>
  <si>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</si>
  <si>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1.2.1.1.5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</si>
  <si>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</si>
  <si>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</si>
  <si>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</si>
  <si>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</si>
  <si>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</si>
  <si>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</si>
  <si>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</si>
  <si>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</si>
  <si>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</si>
  <si>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</si>
  <si>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</si>
  <si>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</si>
  <si>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</si>
  <si>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</si>
  <si>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</si>
  <si>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</si>
  <si>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</si>
  <si>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</si>
  <si>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J_2300001270</t>
  </si>
  <si>
    <t>1.2.2.1.13</t>
  </si>
  <si>
    <t>1.2.2.1.14</t>
  </si>
  <si>
    <t>1.2.2.1.15</t>
  </si>
  <si>
    <t>1.2.2.1.16</t>
  </si>
  <si>
    <t>Реконструкция ВЛ-0,4 кВ от ТП-126 ф. 6 L~ 190 м, ул. Калининская,  г. Всеволожск</t>
  </si>
  <si>
    <t>J_2400001256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</si>
  <si>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</si>
  <si>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</si>
  <si>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</si>
  <si>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</si>
  <si>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</si>
  <si>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</si>
  <si>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</si>
  <si>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</si>
  <si>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</si>
  <si>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</si>
  <si>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</si>
  <si>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</si>
  <si>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</si>
  <si>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</si>
  <si>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</si>
  <si>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</si>
  <si>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</si>
  <si>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</si>
  <si>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1.2.2.1.33</t>
  </si>
  <si>
    <t xml:space="preserve">Реконструкция ВЛИ-0,4 кВ ТП-119 фид. 5, L=170 м., ул. Окружная, г. Всеволожск (Ананко Г.Ю. № ОД-№23/Д-044 от 01.03.2023 г.)
</t>
  </si>
  <si>
    <t>O_2400031264</t>
  </si>
  <si>
    <t>1.2.2.1.34</t>
  </si>
  <si>
    <t>Реконструкция ВЛ-0,4 кВ ТП-219 фид.4, L=170 м., ул. Отрадненская, д.55, г. Всеволожск (Мощенских О.В. № ОД-№23/Д-252 от 08.06.2023г.)</t>
  </si>
  <si>
    <t>О_2410031266</t>
  </si>
  <si>
    <t>1.2.2.1.35</t>
  </si>
  <si>
    <t>Реконструкция ВЛ-0,4 кВ от опоры 13/1, L=45 м.,пр.Герцена, уч.176, г. Всеволожск (Гора Ю.О. № ОД-№23/Д-627 от 12.01.2024г.)</t>
  </si>
  <si>
    <t>О_2410031267</t>
  </si>
  <si>
    <t>1.2.2.1.36</t>
  </si>
  <si>
    <t>Реконструкция ВЛ-0,4 кВ ТП-5  фид.3, L=135 м., ул.Дачная, уч.15, г.п.Рахья (ООО ГП Спецоборона № ОД-№23/Д-254 от 09.06.2023г.)</t>
  </si>
  <si>
    <t>О_2410031268</t>
  </si>
  <si>
    <t>1.2.2.1.37</t>
  </si>
  <si>
    <t xml:space="preserve">Реконструкция ВЛ-0,4 кВ ТП-99 фид. 3, L=100 м., ул. Баркановская, г. Всеволожск (Вахуршева Л.Е. № ОД-№21/Д-593 от 08.11.2021 г.)
</t>
  </si>
  <si>
    <t>О_2410031265</t>
  </si>
  <si>
    <t>1.2.2.1.38</t>
  </si>
  <si>
    <t>Реконструкция КЛ-6кВ ф.525-303 от РП-10 до ТП-90, L~150м,Колтушское ш. у д.20.  г.Всеволожск</t>
  </si>
  <si>
    <t>J_2000000139</t>
  </si>
  <si>
    <t>1.2.2.1.39</t>
  </si>
  <si>
    <t xml:space="preserve">Реконструкция КЛ-6кВ ф.525-407 от РП-10 до ТП-94, L~550м., Колтушское ш. у д.20,  г.Всеволожск
</t>
  </si>
  <si>
    <t>J_2000001310</t>
  </si>
  <si>
    <t>1.2.2.1.40</t>
  </si>
  <si>
    <t xml:space="preserve">Реконструкция ВЛ-0,4кВ ТП-267 Ф.1   L~470м, ул.Железнодорожная, ул.Социалистическая, г. Всеволожск </t>
  </si>
  <si>
    <t>J_2000001268</t>
  </si>
  <si>
    <t>1.2.2.1.41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</si>
  <si>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</si>
  <si>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</si>
  <si>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2 ТП-43, L=310м., ул.Лыжная, уч.28-А, п. Токсово (Ковальчук Р.А.  23/З-084 от 07.03.2023г.)</t>
  </si>
  <si>
    <t>N_2300031259</t>
  </si>
  <si>
    <t>1.2.2.1.43</t>
  </si>
  <si>
    <t xml:space="preserve">Реконструкция ВЛ-0,4 кВ фид. 6 ТП-119, L= 70 м., 
ул. Окружная, г. Всеволожск»
  (Агеенко Н.И. 22/Д-660 от 13.10.22 г.)               
</t>
  </si>
  <si>
    <t>N_2300031260</t>
  </si>
  <si>
    <t>1.2.2.1.44</t>
  </si>
  <si>
    <t xml:space="preserve">Реконструкция ВЛ-0,4кВ ТП-46 Ф.2.9  L-320 м. по ул.Пушкинская,г. Всеволожск </t>
  </si>
  <si>
    <t>J_2200001267</t>
  </si>
  <si>
    <t>1.2.2.1.45</t>
  </si>
  <si>
    <t>Реконструкция ВЛ-0,4 кВ от ПП-4  с заменой провода на СИП-2 4х95мм2  L=400 м, ул. Инженерная,  пос. Токсово</t>
  </si>
  <si>
    <t>E_2300001216</t>
  </si>
  <si>
    <t>1.2.2.1.46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</si>
  <si>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</si>
  <si>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</si>
  <si>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1.2.2.1.47</t>
  </si>
  <si>
    <t>Реконструкция ВЛИ-0,4 кВ  от ТП-41 ф.6, L=33м.,  пр.Октябрьский,уч.101,г.Всеволожск (ИП Астров 23/Д-476 от 03.10.2023г )</t>
  </si>
  <si>
    <t>O_2400032231</t>
  </si>
  <si>
    <t>1.2.2.1.48</t>
  </si>
  <si>
    <t>Реконструкция ВЛ-0,4кВ  фид. 3 от ТП 92 ул. Михайловская  L~260м</t>
  </si>
  <si>
    <t>J_1900012106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</si>
  <si>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</si>
  <si>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</si>
  <si>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</si>
  <si>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</si>
  <si>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</si>
  <si>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</si>
  <si>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</si>
  <si>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</si>
  <si>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</si>
  <si>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</si>
  <si>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</si>
  <si>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</si>
  <si>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</si>
  <si>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</si>
  <si>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</si>
  <si>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</si>
  <si>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</si>
  <si>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</si>
  <si>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</si>
  <si>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</si>
  <si>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</si>
  <si>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</si>
  <si>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</si>
  <si>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</si>
  <si>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</si>
  <si>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</si>
  <si>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 xml:space="preserve">Строительство КЛ-0,4 кВ  от ТП-15, L=40 м., кабельного киоска, пр. Октябрьский, уч. 114/7,  г. Всеволожск. (ИП Аревшатян А.Г.  ОД-№ 23/Д-514 от 24.10.2023 г.)
</t>
  </si>
  <si>
    <t>О_2400032426</t>
  </si>
  <si>
    <t>1.4.12</t>
  </si>
  <si>
    <t xml:space="preserve">Строительство КЛ-0,4 кВ  от ТП-41, L=60 м., кабельного киоска, пр. Октябрьский, уч. 99,  г. Всеволожск. (ИП Кочарян С.Н.  ОД-№ 23/Д-512 от 19.10.2023 г.)
</t>
  </si>
  <si>
    <t>O_2420032427</t>
  </si>
  <si>
    <t>1.4.13</t>
  </si>
  <si>
    <t>Строительство КЛ-0,4 кВ. Установка КК-15/6. ТП-15 пр. Октябрьский, пр. Октябрьский, д. 113, г. Всеволожск   (ООО «ФЕРМА НА НЕВЕ» 21/Д-635 от 15.12.21 г.)</t>
  </si>
  <si>
    <t>О_2400032425</t>
  </si>
  <si>
    <t>1.4.14</t>
  </si>
  <si>
    <t>Строительство КЛ-0,4  L-130 м., ул.Баркановская, уч. 123, г. Всеволожск (ИП Смольников И.А. 24/Д-004 от 25.01.24 г.)</t>
  </si>
  <si>
    <t>O_2400032423</t>
  </si>
  <si>
    <t>1.4.15</t>
  </si>
  <si>
    <t>Строительств  КЛ-0,4 кВ от РУ-0,4 кВ ТП-154А, L= 150,  пр. Всеволожский, д. 54., г. Всеволожск ( Мустафаев И.Ф. 20/Д-575 от 08.12.20</t>
  </si>
  <si>
    <t>L_2100003246</t>
  </si>
  <si>
    <t>1.4.16</t>
  </si>
  <si>
    <t>Строительство МТП 10/0,4 ,ВЛЗ-10кВ, КЛ-0,4кВ на землях ЗАО "Щеглово" (Ксенофонтова Н.И. №ОД-19/Д-585 от 24.12.2019г)</t>
  </si>
  <si>
    <t>L_2100000268</t>
  </si>
  <si>
    <t>1.4.17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</si>
  <si>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</si>
  <si>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</si>
  <si>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</si>
  <si>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</si>
  <si>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</si>
  <si>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1.4.19</t>
  </si>
  <si>
    <t>Строительство КЛ-0,4 кВ от ТП-70, L-150 м., ул. Центральная , уч. 5, г. Всеволожск  (МОБУ «СОШ № 6» ОД-21/Д-046 от 05.02.21 г.)</t>
  </si>
  <si>
    <t>ЭN_2300032420</t>
  </si>
  <si>
    <t>1.4.20</t>
  </si>
  <si>
    <t>Строительство ВЛИ-0,4 кВ от ТП-217, L-210 м., Ул. Жуковского, уч. 7,  г. Всеволожск (Гомзина Г.Г. 23/Д-327 от 21.07.23)</t>
  </si>
  <si>
    <t>O_2400032228</t>
  </si>
  <si>
    <t>1.4.21</t>
  </si>
  <si>
    <t>Строительство кабельного киоска от ТП-123, ул. Южная, д. 4/1, г. Всеволожск (ООО "Авангард СИТИ" 23/Д-435 от 05.09.2023г.)</t>
  </si>
  <si>
    <t>O_2400032627</t>
  </si>
  <si>
    <t>1.4.22</t>
  </si>
  <si>
    <t>Строительство ВЛИ-0,4 кВ  от ТП-108, L=140 м., Колтушское шоссе, д. 209,  г. Всеволожск. (Глушковой И.А,В.А 23/Д-518 от 23.10.2023г.)</t>
  </si>
  <si>
    <t>O_2400031263</t>
  </si>
  <si>
    <t>1.4.23</t>
  </si>
  <si>
    <t>1.4.24</t>
  </si>
  <si>
    <t>1.4.25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</si>
  <si>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</si>
  <si>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</si>
  <si>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</si>
  <si>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</si>
  <si>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месяцев</t>
  </si>
  <si>
    <t>1.2.2.1.49</t>
  </si>
  <si>
    <t>1.2.2.1.50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</si>
  <si>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</si>
  <si>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</si>
  <si>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</si>
  <si>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</si>
  <si>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</si>
  <si>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</si>
  <si>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</si>
  <si>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</si>
  <si>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</si>
  <si>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</si>
  <si>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</si>
  <si>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</si>
  <si>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Реконструкция  ВЛ-10 кВ ф.601-06  на участке  ТП-29 - ТП-438 - ТП-435, L- 900 м., г.п. Токсово</t>
  </si>
  <si>
    <t>E_2000001111</t>
  </si>
  <si>
    <t xml:space="preserve">Реконструкция ВЛ-0,4 кВ от ТП-36 ф. 9 L~ 530 м,   ул. Михайловская, ул. Комсомола,  г. Всеволожск </t>
  </si>
  <si>
    <t>J_2000001247</t>
  </si>
  <si>
    <t>Реконструкция ВЛ-0,4 кВ от ТП-432, L= 400м, ул. Советская, ул. Пограничная, пос. Токсово</t>
  </si>
  <si>
    <t>E_2000001228</t>
  </si>
  <si>
    <t>Реконструкция ВЛ-0,4 кВ фид. 5 от ТП-43, L - 45 м., ул. Баркановская, г. Всеволожск  (Филиппова И.В. 21/Д-300 от 01.07.21 г.)</t>
  </si>
  <si>
    <t>М_2200031223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</si>
  <si>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</si>
  <si>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</si>
  <si>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</si>
  <si>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</si>
  <si>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</si>
  <si>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</si>
  <si>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ф.2 ТП-183 от опоры №16 до опоры №16/2, L=40 м., ул.Николаевская, г.Всеволожск  (Шадрин Е.Л. № 23/Д-401 от 28.08.2023г.)</t>
  </si>
  <si>
    <t>О_2410031270</t>
  </si>
  <si>
    <t>Реконструкция 2ВЛ-0,4 кВ от ТП-48    L1~700 м,   L2~700 м,   ул. Лесгафта, пос. Токсово</t>
  </si>
  <si>
    <t>J_2400012105</t>
  </si>
  <si>
    <t xml:space="preserve">Реконструкция КЛ-10 кВ ф. 525-209 ПС-525 –ТП-327 - РП-3, L- 4520 м. г. Всеволожск
</t>
  </si>
  <si>
    <t>ЭI_0000000136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</si>
  <si>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</si>
  <si>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</si>
  <si>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</si>
  <si>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</si>
  <si>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</si>
  <si>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 xml:space="preserve">Строительство КЛ-10 кВ  ф.601-06  ТП-435 - ТП-436 - ТП-425, L=2000 м., г.п.Токсово»
</t>
  </si>
  <si>
    <t>E_2300002324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</si>
  <si>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</si>
  <si>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О_2420032628</t>
  </si>
  <si>
    <t>Установка кабельного киоска от ТП-183, пр. Октябрьский, д. 167, г. Всеволожск (ООО «Тайм» ОД-№23/Д-570 от 24.11.2023 г.)</t>
  </si>
  <si>
    <t>О_2420032629</t>
  </si>
  <si>
    <t>Строительство кабельного киоска от ТП-34, ул. Почтовая, г. Всеволожск (ИП Мухин А.В. ОД-№24/Д-028 от 09.02.2024 г.)</t>
  </si>
  <si>
    <t>О_2420032631</t>
  </si>
  <si>
    <t>Строительство ВЛИ-0,4 кВ  от ТП-221, L=120 м.,  ул. Пограничная, д. 17,  г.п. Токсово. (Лобанова Н.Д. № 23/Д-586 от 11.12.2023г.)</t>
  </si>
  <si>
    <t>О_2420031271</t>
  </si>
  <si>
    <t xml:space="preserve">Строительство 2 КЛ-0,4 кВ, L= 2х20 м.,  2-х кабельных киосков от ТП-90, Дорога Жизни, д. 17, г. Всеволожск (ООО «Мираж», ООО «Альтаир», ООО «Рен-Тех-Плюс» ОД-№24/Д-102 от 11.04.2024 г.)     
</t>
  </si>
  <si>
    <t>O_2420032428</t>
  </si>
  <si>
    <t>Строительство КВЛ-0,4 кВ  от ТП-117, L=84 м., кабельного киоска,  ул. Плоткина, д. 32,  г. Всеволожск. (ИП Михеева ОД-№23/Д-568 от 24.11.2023 г.)</t>
  </si>
  <si>
    <t>О_2420032632</t>
  </si>
  <si>
    <t>Мероприятия по технологическому присоединению МОУ СОШ "ТЦО им.Петрова В.Я." (ОД-21/Д-059 от 12.04.2021г)</t>
  </si>
  <si>
    <t>L_2100033632</t>
  </si>
  <si>
    <t>1.1.1.3.7</t>
  </si>
  <si>
    <t>Мероприятия по технологическому присоединению ООО "Развитие-Д" (Договор №ОД-22/Д-781 от 10.02.2023г.)</t>
  </si>
  <si>
    <t>N_2300033635</t>
  </si>
  <si>
    <t>1.2.2.1.42</t>
  </si>
  <si>
    <t>г.п.Рахья, реконструкция ВЛ-10кВ от РТП-633 до ТП-2 Грибное, L≈400 м</t>
  </si>
  <si>
    <t>Реконструкция ВЛ-0,4 кВ  ТП-69 фид.12, L=720 м., пр. Тургенева, г. Всеволожск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</si>
  <si>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</si>
  <si>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 xml:space="preserve"> Реконструкция ВЛ-0.4кВ, ТП-117, ф.  L~300м; ул. Плоткина,г. Всеволожск,</t>
  </si>
  <si>
    <t xml:space="preserve">Реконструкция ВЛ-0,4 кВ фид.2 ТП-150, L= 80 м., Армянский пер., г. Всеволожск  (Мурадян Р.М. 22/Д-102 от 30.03.22 г.)          </t>
  </si>
  <si>
    <t>Реконструкция ВЛ-0,4 кВ фид.24 ТП-243, L= 150 м., Армянский пер., г. Всеволожск  (Мкртчян А.С. ОД-20/Д-239 от 03.07.20 г.)</t>
  </si>
  <si>
    <t>Реконструкция ВЛИ-0,4кВ ф.1 от ТП-308, ул. Орловская, г.п.Токсово, L≈680м</t>
  </si>
  <si>
    <t>Реконструкция 3ВЛ-0,4 кВ от ТП-234  L1~500 м, L2~500 м, L3~300 м, ул. Озерная, ул. Речная, пос. Токсово.</t>
  </si>
  <si>
    <t>Pеконструкция КЛ-10кВ от ПС-525 ф.525-203   L~200м,    ул. Гоголя, г.Всеволожск</t>
  </si>
  <si>
    <t>Реконструкция ВЛ-0,4 кВ фид. 2 от ТП-307, L= 469 м., ул. Пляжная, п. Токсово. (Кулешов Д.А. 21/З-163 от 09.04.2021г.)</t>
  </si>
  <si>
    <t xml:space="preserve">пос.Рахья,ВЛ-0,4кВ от ТП-38 по ул.Пионерская,СИП-2 3х95+1х95, L=500м </t>
  </si>
  <si>
    <t>Реконструкция  ВЛ-0,4 кВ фид. 2 от ТП-38, L= 540 м., ул. Комсомола, г.п. Рахья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</si>
  <si>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</si>
  <si>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</si>
  <si>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Реконструкция ВЛ-0,4 кВ ТП-319 фид. 5, L=175 м., ул. Санаторная, г.п. Токсово.(Амелина И.О. № ОД-23/Д-346 от 27.07.2023 г.)</t>
  </si>
  <si>
    <t>Реконструкция ВЛ-0,4 кВ ТП-119 фид. 6, L=61 м., ул. Окружная,д.39, г.Всеволожск(Тетерина Е.А. № ОД-24/Д-451 от 26.10.2024 г.)</t>
  </si>
  <si>
    <t>Реконструкция ВЛ-0,4 кВ ТП-282 фид.1, L=60 м.,L=60 м., ш. Дорога Жизни, г. Всеволожск ( ООО Газпромнефть-Центр ОД-№ 24/Д-068 от 13.05.2024 г.)</t>
  </si>
  <si>
    <t>Реконструкция ВЛ-0,4 кВ ТП-85 фид. 5, L=60 м., ул.Социалистическая, д.4, г.Всеволожск (Пашоликова Л.С., Воронкова Н.С. № ОД-22/Д-248 от 19.05.2022 г.)</t>
  </si>
  <si>
    <t>Реконструкция 3 ВЛ-0,4 кВ от ТП-15 ф. 2, 7, 14 с переключением на ТП-342, L=1546 м ,г. Всеволожск</t>
  </si>
  <si>
    <t>Реконструкция ВЛ-0,4 кВ фид. 3 ТП-426, L= 80 м., ул.Санаторная, п. Токсово  (Елисеева К.И. 22/Д-414 от 29.06.22 г.)</t>
  </si>
  <si>
    <t xml:space="preserve">Реконструкция ВЛ-0,4 кВ ПП-4 фид. 4, L=700 м., ул. Инженерная, г.п. Токсово.
</t>
  </si>
  <si>
    <t>Е_2000000117</t>
  </si>
  <si>
    <t>J_2000001294</t>
  </si>
  <si>
    <t>Н_2000000132</t>
  </si>
  <si>
    <t>J_2100001245</t>
  </si>
  <si>
    <t>L_2100032202</t>
  </si>
  <si>
    <t>N_2300032224</t>
  </si>
  <si>
    <t>N_2300032226</t>
  </si>
  <si>
    <t>L_2200012111</t>
  </si>
  <si>
    <t>J_2200012103</t>
  </si>
  <si>
    <t>J_2200001312</t>
  </si>
  <si>
    <t>N_2300012112</t>
  </si>
  <si>
    <t>E_0000001230</t>
  </si>
  <si>
    <t>E_0000001231</t>
  </si>
  <si>
    <t>O_2400012115</t>
  </si>
  <si>
    <t>О_2410031272</t>
  </si>
  <si>
    <t>О_2410031273</t>
  </si>
  <si>
    <t>O_2410032234</t>
  </si>
  <si>
    <t>О_2410031275</t>
  </si>
  <si>
    <t>N_2300012113</t>
  </si>
  <si>
    <t>N_2300031256</t>
  </si>
  <si>
    <t>O_2400012121</t>
  </si>
  <si>
    <t>1.4.11</t>
  </si>
  <si>
    <t>1.4.35</t>
  </si>
  <si>
    <t>1.4.36</t>
  </si>
  <si>
    <t>1.4.37</t>
  </si>
  <si>
    <t>1.4.38</t>
  </si>
  <si>
    <t>1.4.39</t>
  </si>
  <si>
    <t xml:space="preserve"> пос.Токсово, КЛ-10кВ от фид.601-01, до опоры ВЛЗ-10кВ ОЛ к ТП-308, АСБ2л-10 3х240, L=250м </t>
  </si>
  <si>
    <t>Строительство КТПН-630 с трансформатором 630кВА взамен ТП-12 в массиве дер.Лепсари (ОД-19/Д-706 от 17.08.20)</t>
  </si>
  <si>
    <t xml:space="preserve">Строительство  ВЛ-0,4 кВ от ТП-24  L1~750 м,  L2~ 140 м, ул. Жилгородок,   д. Агалатово </t>
  </si>
  <si>
    <t xml:space="preserve">Строительств 2КЛ-0,4 кВ от ТП-284 L=0,145км , Колтушское шоссе, д.20, г.Всеволожск (ГБУЗ ЛО «ВКМБ 20/Д-100 от 10.08.20.)     </t>
  </si>
  <si>
    <t>Стр-во  ВЛИ-0,4кВ L=0,2км, ул.Чайное озеро, уч.19А, Токсово (Соловьев С.С. ОД-19/Д-373 от 01.08.2019)</t>
  </si>
  <si>
    <t xml:space="preserve">Строительство КТПП-630-10/0,4 кВ, с трансформатором 400 кВА 
на пресечении ул. Садовая и ул. Луговая, г.п. Рахья
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</si>
  <si>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</si>
  <si>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</si>
  <si>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</si>
  <si>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 xml:space="preserve">Строительство: КТП-П-630/10/0,4 кВ с трансформатором ТМГ- 400 кВА, КЛ-10 кВ от оп. ВЛЗ-10 кВ ф. 403-04 до проектируемой КТПП, L~200м., КЛ-0,4 кВ от проектируемой КТПП до проектируемого КК L~120м. г. Всеволожск, ул. Пушкинская, уч. 128-Б (Уваров А.Н. 22/Д-706 от 11.11.22 г.)»
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</si>
  <si>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</si>
  <si>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</si>
  <si>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г.Всеволожск,ВЛ-0,4кВ от ТП-88 по ул.Евграфова,СИП-2 3х95+1х95, L=800м</t>
  </si>
  <si>
    <t>Строительство ВЛИ-0,4 кВ от ф.баня до 2БКТП-245, L-283 м.,п.Токсово ( «Токсовская баня» 18/Д-010 )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</si>
  <si>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</si>
  <si>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Строительство кабельного киоска от ТП-282,ш. Дорога Жизни, г. Всеволожск ( ООО Газпромнефть-Центр ОД-№ 24/Д-068 от 13.05.2024 г.)</t>
  </si>
  <si>
    <t>Мероприятия по технологическому присоединению ООО «Татнефть-АЗС-Северо-Запад» (Договор №ОД-22/Д-559 от 06.09.2022г.)</t>
  </si>
  <si>
    <t>Строительство ВЛИ-0,4 кВ от ТП-305, L-125 м., Колтушское шоссе, уч. 109,  г. Всеволожск  (Аллахвердиев А.А. 21/Д-409 от 02.08.21 г.)</t>
  </si>
  <si>
    <t>E_2000002315</t>
  </si>
  <si>
    <t>L_2100002590</t>
  </si>
  <si>
    <t>J_2100000229</t>
  </si>
  <si>
    <t>L_2100003245</t>
  </si>
  <si>
    <t>L_2100003269</t>
  </si>
  <si>
    <t>L_2100031601</t>
  </si>
  <si>
    <t>M_2200002592</t>
  </si>
  <si>
    <t>N_2300032621</t>
  </si>
  <si>
    <t>N_2300032505</t>
  </si>
  <si>
    <t>N_2300032507</t>
  </si>
  <si>
    <t>N_2300032623</t>
  </si>
  <si>
    <t>N_2300033634</t>
  </si>
  <si>
    <t>N_2300032617</t>
  </si>
  <si>
    <t>E_0000000222</t>
  </si>
  <si>
    <t>К_2000032210</t>
  </si>
  <si>
    <t>О_2420032633</t>
  </si>
  <si>
    <t>О_2420032635</t>
  </si>
  <si>
    <t>N_2300032620</t>
  </si>
  <si>
    <t>N_2300032619</t>
  </si>
  <si>
    <t>Распоряжением Комитета по ТЭК №Р-96/2024 от 28.11.2024г.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</si>
  <si>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</si>
  <si>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</si>
  <si>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</si>
  <si>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</si>
  <si>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КТП-П-630/10/0,4 кВ взамен ТП-38, с силовым трансформатором 400 кВА, ул. Озерная, г.п. Токсово</t>
  </si>
  <si>
    <t>М_2200002593</t>
  </si>
  <si>
    <t>Строительство КТП-П-630/10/0,4 кВ взамен ТП-30, с силовым трансформатором 400 кВА, СНТ «Надежда», п. Рахья</t>
  </si>
  <si>
    <t>O_2400002594</t>
  </si>
  <si>
    <t>1.4.40</t>
  </si>
  <si>
    <t>1.4.41</t>
  </si>
  <si>
    <t>1.4.42</t>
  </si>
  <si>
    <t>1.4.43</t>
  </si>
  <si>
    <r>
      <t xml:space="preserve">Реконструкция ВЛ-0,4 кВ фид. 5 от ТП-150, L= 100 м., пер. Армянский,г. Всеволожск  (ООО «ТРД» 20/Д-512 от 25.11.20)            </t>
    </r>
    <r>
      <rPr>
        <sz val="8"/>
        <rFont val="Times New Roman"/>
        <family val="1"/>
        <charset val="204"/>
      </rPr>
      <t xml:space="preserve"> </t>
    </r>
  </si>
  <si>
    <t xml:space="preserve">«Строительств  КЛ-0,4 кВ от РУ-0,4 кВ ТП-245, L= 250,  Привокзальная площадь, д. 2., п. Токсово ( ИП Матвеев  20/Д-319 от 17.08.20)»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</si>
</sst>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 , serif ;mso-fa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3" fillId="0" borderId="0"/>
  </cellStyleXfs>
  <cellXfs count="65">
    <xf numFmtId="0" fontId="0" fillId="0" borderId="0" xfId="0"/>
    <xf numFmtId="2" fontId="1" fillId="0" borderId="8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8" xfId="2" applyNumberFormat="1" applyFont="1" applyFill="1" applyBorder="1" applyAlignment="1">
      <alignment horizontal="center" vertical="center"/>
    </xf>
    <xf numFmtId="2" fontId="1" fillId="0" borderId="8" xfId="3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textRotation="90" wrapText="1"/>
    </xf>
    <xf numFmtId="0" fontId="1" fillId="0" borderId="8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8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8" xfId="2" applyNumberFormat="1" applyFont="1" applyFill="1" applyBorder="1" applyAlignment="1">
      <alignment horizontal="center" vertical="center" wrapText="1"/>
    </xf>
    <xf numFmtId="49" fontId="1" fillId="0" borderId="8" xfId="2" applyNumberFormat="1" applyFont="1" applyFill="1" applyBorder="1" applyAlignment="1">
      <alignment horizontal="left" vertical="center" wrapText="1"/>
    </xf>
    <xf numFmtId="49" fontId="1" fillId="0" borderId="8" xfId="1" applyNumberFormat="1" applyFont="1" applyFill="1" applyBorder="1" applyAlignment="1">
      <alignment horizontal="center" vertical="center"/>
    </xf>
    <xf numFmtId="0" fontId="1" fillId="0" borderId="8" xfId="4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1" applyNumberFormat="1" applyFont="1" applyFill="1" applyBorder="1" applyAlignment="1">
      <alignment horizontal="center" vertical="center"/>
    </xf>
    <xf numFmtId="49" fontId="1" fillId="0" borderId="8" xfId="1" applyNumberFormat="1" applyFont="1" applyFill="1" applyBorder="1" applyAlignment="1">
      <alignment horizontal="center" vertical="center" wrapText="1"/>
    </xf>
    <xf numFmtId="0" fontId="1" fillId="0" borderId="8" xfId="1" applyNumberFormat="1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8" xfId="2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9" fontId="1" fillId="0" borderId="4" xfId="2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>
      <alignment horizontal="center" vertical="center" wrapText="1"/>
    </xf>
    <xf numFmtId="0" fontId="4" fillId="0" borderId="8" xfId="1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2" fontId="1" fillId="0" borderId="8" xfId="2" applyNumberFormat="1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" fontId="1" fillId="0" borderId="8" xfId="0" applyNumberFormat="1" applyFont="1" applyFill="1" applyBorder="1" applyAlignment="1">
      <alignment horizontal="center" vertical="center"/>
    </xf>
    <xf numFmtId="49" fontId="1" fillId="0" borderId="8" xfId="0" applyNumberFormat="1" applyFont="1" applyFill="1" applyBorder="1" applyAlignment="1">
      <alignment horizontal="center" vertical="center" wrapText="1"/>
    </xf>
    <xf numFmtId="1" fontId="7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" fillId="0" borderId="10" xfId="2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49" fontId="8" fillId="0" borderId="8" xfId="2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17" xfId="4"/>
    <cellStyle name="Обычный 3 2" xfId="3"/>
    <cellStyle name="Обычный 7" xfId="1"/>
    <cellStyle name="Обычный 7 13" xfId="2"/>
  </cellStyles>
  <dxfs count="1342"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D9D9D9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D9D9D9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FFFF00"/>
        </patternFill>
      </fill>
    </dxf>
    <dxf>
      <fill>
        <patternFill>
          <bgColor rgb="FFDCE6F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46"/>
  <sheetViews>
    <sheetView tabSelected="1" zoomScale="75" zoomScaleNormal="75" workbookViewId="0">
      <selection activeCell="A2" sqref="A2"/>
    </sheetView>
  </sheetViews>
  <sheetFormatPr defaultColWidth="9.140625" defaultRowHeight="15.75"/>
  <cols>
    <col min="1" max="1" width="11.5703125" style="2" customWidth="1"/>
    <col min="2" max="2" width="69.140625" style="2" customWidth="1"/>
    <col min="3" max="3" width="16.42578125" style="2" customWidth="1"/>
    <col min="4" max="4" width="19.5703125" style="2" customWidth="1"/>
    <col min="5" max="5" width="11.85546875" style="2" customWidth="1"/>
    <col min="6" max="8" width="6.85546875" style="2" customWidth="1"/>
    <col min="9" max="9" width="8.42578125" style="2" customWidth="1"/>
    <col min="10" max="10" width="7" style="6" customWidth="1"/>
    <col min="11" max="12" width="6.5703125" style="6" customWidth="1"/>
    <col min="13" max="13" width="5.42578125" style="6" customWidth="1"/>
    <col min="14" max="14" width="10.140625" style="6" customWidth="1"/>
    <col min="15" max="16" width="5.42578125" style="6" bestFit="1" customWidth="1"/>
    <col min="17" max="17" width="6" style="6" bestFit="1" customWidth="1"/>
    <col min="18" max="18" width="5.42578125" style="6" bestFit="1" customWidth="1"/>
    <col min="19" max="19" width="7.5703125" style="6" bestFit="1" customWidth="1"/>
    <col min="20" max="23" width="6.85546875" style="6" customWidth="1"/>
    <col min="24" max="24" width="7.5703125" style="6" customWidth="1"/>
    <col min="25" max="28" width="6.85546875" style="6" customWidth="1"/>
    <col min="29" max="29" width="7.5703125" style="6" customWidth="1"/>
    <col min="30" max="33" width="6.85546875" style="6" customWidth="1"/>
    <col min="34" max="34" width="8.42578125" style="6" customWidth="1"/>
    <col min="35" max="256" width="9.140625" style="2"/>
    <col min="257" max="257" width="8" style="2" customWidth="1"/>
    <col min="258" max="258" width="19.140625" style="2" customWidth="1"/>
    <col min="259" max="259" width="12.85546875" style="2" customWidth="1"/>
    <col min="260" max="260" width="19.5703125" style="2" customWidth="1"/>
    <col min="261" max="290" width="4.5703125" style="2" customWidth="1"/>
    <col min="291" max="512" width="9.140625" style="2"/>
    <col min="513" max="513" width="8" style="2" customWidth="1"/>
    <col min="514" max="514" width="19.140625" style="2" customWidth="1"/>
    <col min="515" max="515" width="12.85546875" style="2" customWidth="1"/>
    <col min="516" max="516" width="19.5703125" style="2" customWidth="1"/>
    <col min="517" max="546" width="4.5703125" style="2" customWidth="1"/>
    <col min="547" max="768" width="9.140625" style="2"/>
    <col min="769" max="769" width="8" style="2" customWidth="1"/>
    <col min="770" max="770" width="19.140625" style="2" customWidth="1"/>
    <col min="771" max="771" width="12.85546875" style="2" customWidth="1"/>
    <col min="772" max="772" width="19.5703125" style="2" customWidth="1"/>
    <col min="773" max="802" width="4.5703125" style="2" customWidth="1"/>
    <col min="803" max="1024" width="9.140625" style="2"/>
    <col min="1025" max="1025" width="8" style="2" customWidth="1"/>
    <col min="1026" max="1026" width="19.140625" style="2" customWidth="1"/>
    <col min="1027" max="1027" width="12.85546875" style="2" customWidth="1"/>
    <col min="1028" max="1028" width="19.5703125" style="2" customWidth="1"/>
    <col min="1029" max="1058" width="4.5703125" style="2" customWidth="1"/>
    <col min="1059" max="1280" width="9.140625" style="2"/>
    <col min="1281" max="1281" width="8" style="2" customWidth="1"/>
    <col min="1282" max="1282" width="19.140625" style="2" customWidth="1"/>
    <col min="1283" max="1283" width="12.85546875" style="2" customWidth="1"/>
    <col min="1284" max="1284" width="19.5703125" style="2" customWidth="1"/>
    <col min="1285" max="1314" width="4.5703125" style="2" customWidth="1"/>
    <col min="1315" max="1536" width="9.140625" style="2"/>
    <col min="1537" max="1537" width="8" style="2" customWidth="1"/>
    <col min="1538" max="1538" width="19.140625" style="2" customWidth="1"/>
    <col min="1539" max="1539" width="12.85546875" style="2" customWidth="1"/>
    <col min="1540" max="1540" width="19.5703125" style="2" customWidth="1"/>
    <col min="1541" max="1570" width="4.5703125" style="2" customWidth="1"/>
    <col min="1571" max="1792" width="9.140625" style="2"/>
    <col min="1793" max="1793" width="8" style="2" customWidth="1"/>
    <col min="1794" max="1794" width="19.140625" style="2" customWidth="1"/>
    <col min="1795" max="1795" width="12.85546875" style="2" customWidth="1"/>
    <col min="1796" max="1796" width="19.5703125" style="2" customWidth="1"/>
    <col min="1797" max="1826" width="4.5703125" style="2" customWidth="1"/>
    <col min="1827" max="2048" width="9.140625" style="2"/>
    <col min="2049" max="2049" width="8" style="2" customWidth="1"/>
    <col min="2050" max="2050" width="19.140625" style="2" customWidth="1"/>
    <col min="2051" max="2051" width="12.85546875" style="2" customWidth="1"/>
    <col min="2052" max="2052" width="19.5703125" style="2" customWidth="1"/>
    <col min="2053" max="2082" width="4.5703125" style="2" customWidth="1"/>
    <col min="2083" max="2304" width="9.140625" style="2"/>
    <col min="2305" max="2305" width="8" style="2" customWidth="1"/>
    <col min="2306" max="2306" width="19.140625" style="2" customWidth="1"/>
    <col min="2307" max="2307" width="12.85546875" style="2" customWidth="1"/>
    <col min="2308" max="2308" width="19.5703125" style="2" customWidth="1"/>
    <col min="2309" max="2338" width="4.5703125" style="2" customWidth="1"/>
    <col min="2339" max="2560" width="9.140625" style="2"/>
    <col min="2561" max="2561" width="8" style="2" customWidth="1"/>
    <col min="2562" max="2562" width="19.140625" style="2" customWidth="1"/>
    <col min="2563" max="2563" width="12.85546875" style="2" customWidth="1"/>
    <col min="2564" max="2564" width="19.5703125" style="2" customWidth="1"/>
    <col min="2565" max="2594" width="4.5703125" style="2" customWidth="1"/>
    <col min="2595" max="2816" width="9.140625" style="2"/>
    <col min="2817" max="2817" width="8" style="2" customWidth="1"/>
    <col min="2818" max="2818" width="19.140625" style="2" customWidth="1"/>
    <col min="2819" max="2819" width="12.85546875" style="2" customWidth="1"/>
    <col min="2820" max="2820" width="19.5703125" style="2" customWidth="1"/>
    <col min="2821" max="2850" width="4.5703125" style="2" customWidth="1"/>
    <col min="2851" max="3072" width="9.140625" style="2"/>
    <col min="3073" max="3073" width="8" style="2" customWidth="1"/>
    <col min="3074" max="3074" width="19.140625" style="2" customWidth="1"/>
    <col min="3075" max="3075" width="12.85546875" style="2" customWidth="1"/>
    <col min="3076" max="3076" width="19.5703125" style="2" customWidth="1"/>
    <col min="3077" max="3106" width="4.5703125" style="2" customWidth="1"/>
    <col min="3107" max="3328" width="9.140625" style="2"/>
    <col min="3329" max="3329" width="8" style="2" customWidth="1"/>
    <col min="3330" max="3330" width="19.140625" style="2" customWidth="1"/>
    <col min="3331" max="3331" width="12.85546875" style="2" customWidth="1"/>
    <col min="3332" max="3332" width="19.5703125" style="2" customWidth="1"/>
    <col min="3333" max="3362" width="4.5703125" style="2" customWidth="1"/>
    <col min="3363" max="3584" width="9.140625" style="2"/>
    <col min="3585" max="3585" width="8" style="2" customWidth="1"/>
    <col min="3586" max="3586" width="19.140625" style="2" customWidth="1"/>
    <col min="3587" max="3587" width="12.85546875" style="2" customWidth="1"/>
    <col min="3588" max="3588" width="19.5703125" style="2" customWidth="1"/>
    <col min="3589" max="3618" width="4.5703125" style="2" customWidth="1"/>
    <col min="3619" max="3840" width="9.140625" style="2"/>
    <col min="3841" max="3841" width="8" style="2" customWidth="1"/>
    <col min="3842" max="3842" width="19.140625" style="2" customWidth="1"/>
    <col min="3843" max="3843" width="12.85546875" style="2" customWidth="1"/>
    <col min="3844" max="3844" width="19.5703125" style="2" customWidth="1"/>
    <col min="3845" max="3874" width="4.5703125" style="2" customWidth="1"/>
    <col min="3875" max="4096" width="9.140625" style="2"/>
    <col min="4097" max="4097" width="8" style="2" customWidth="1"/>
    <col min="4098" max="4098" width="19.140625" style="2" customWidth="1"/>
    <col min="4099" max="4099" width="12.85546875" style="2" customWidth="1"/>
    <col min="4100" max="4100" width="19.5703125" style="2" customWidth="1"/>
    <col min="4101" max="4130" width="4.5703125" style="2" customWidth="1"/>
    <col min="4131" max="4352" width="9.140625" style="2"/>
    <col min="4353" max="4353" width="8" style="2" customWidth="1"/>
    <col min="4354" max="4354" width="19.140625" style="2" customWidth="1"/>
    <col min="4355" max="4355" width="12.85546875" style="2" customWidth="1"/>
    <col min="4356" max="4356" width="19.5703125" style="2" customWidth="1"/>
    <col min="4357" max="4386" width="4.5703125" style="2" customWidth="1"/>
    <col min="4387" max="4608" width="9.140625" style="2"/>
    <col min="4609" max="4609" width="8" style="2" customWidth="1"/>
    <col min="4610" max="4610" width="19.140625" style="2" customWidth="1"/>
    <col min="4611" max="4611" width="12.85546875" style="2" customWidth="1"/>
    <col min="4612" max="4612" width="19.5703125" style="2" customWidth="1"/>
    <col min="4613" max="4642" width="4.5703125" style="2" customWidth="1"/>
    <col min="4643" max="4864" width="9.140625" style="2"/>
    <col min="4865" max="4865" width="8" style="2" customWidth="1"/>
    <col min="4866" max="4866" width="19.140625" style="2" customWidth="1"/>
    <col min="4867" max="4867" width="12.85546875" style="2" customWidth="1"/>
    <col min="4868" max="4868" width="19.5703125" style="2" customWidth="1"/>
    <col min="4869" max="4898" width="4.5703125" style="2" customWidth="1"/>
    <col min="4899" max="5120" width="9.140625" style="2"/>
    <col min="5121" max="5121" width="8" style="2" customWidth="1"/>
    <col min="5122" max="5122" width="19.140625" style="2" customWidth="1"/>
    <col min="5123" max="5123" width="12.85546875" style="2" customWidth="1"/>
    <col min="5124" max="5124" width="19.5703125" style="2" customWidth="1"/>
    <col min="5125" max="5154" width="4.5703125" style="2" customWidth="1"/>
    <col min="5155" max="5376" width="9.140625" style="2"/>
    <col min="5377" max="5377" width="8" style="2" customWidth="1"/>
    <col min="5378" max="5378" width="19.140625" style="2" customWidth="1"/>
    <col min="5379" max="5379" width="12.85546875" style="2" customWidth="1"/>
    <col min="5380" max="5380" width="19.5703125" style="2" customWidth="1"/>
    <col min="5381" max="5410" width="4.5703125" style="2" customWidth="1"/>
    <col min="5411" max="5632" width="9.140625" style="2"/>
    <col min="5633" max="5633" width="8" style="2" customWidth="1"/>
    <col min="5634" max="5634" width="19.140625" style="2" customWidth="1"/>
    <col min="5635" max="5635" width="12.85546875" style="2" customWidth="1"/>
    <col min="5636" max="5636" width="19.5703125" style="2" customWidth="1"/>
    <col min="5637" max="5666" width="4.5703125" style="2" customWidth="1"/>
    <col min="5667" max="5888" width="9.140625" style="2"/>
    <col min="5889" max="5889" width="8" style="2" customWidth="1"/>
    <col min="5890" max="5890" width="19.140625" style="2" customWidth="1"/>
    <col min="5891" max="5891" width="12.85546875" style="2" customWidth="1"/>
    <col min="5892" max="5892" width="19.5703125" style="2" customWidth="1"/>
    <col min="5893" max="5922" width="4.5703125" style="2" customWidth="1"/>
    <col min="5923" max="6144" width="9.140625" style="2"/>
    <col min="6145" max="6145" width="8" style="2" customWidth="1"/>
    <col min="6146" max="6146" width="19.140625" style="2" customWidth="1"/>
    <col min="6147" max="6147" width="12.85546875" style="2" customWidth="1"/>
    <col min="6148" max="6148" width="19.5703125" style="2" customWidth="1"/>
    <col min="6149" max="6178" width="4.5703125" style="2" customWidth="1"/>
    <col min="6179" max="6400" width="9.140625" style="2"/>
    <col min="6401" max="6401" width="8" style="2" customWidth="1"/>
    <col min="6402" max="6402" width="19.140625" style="2" customWidth="1"/>
    <col min="6403" max="6403" width="12.85546875" style="2" customWidth="1"/>
    <col min="6404" max="6404" width="19.5703125" style="2" customWidth="1"/>
    <col min="6405" max="6434" width="4.5703125" style="2" customWidth="1"/>
    <col min="6435" max="6656" width="9.140625" style="2"/>
    <col min="6657" max="6657" width="8" style="2" customWidth="1"/>
    <col min="6658" max="6658" width="19.140625" style="2" customWidth="1"/>
    <col min="6659" max="6659" width="12.85546875" style="2" customWidth="1"/>
    <col min="6660" max="6660" width="19.5703125" style="2" customWidth="1"/>
    <col min="6661" max="6690" width="4.5703125" style="2" customWidth="1"/>
    <col min="6691" max="6912" width="9.140625" style="2"/>
    <col min="6913" max="6913" width="8" style="2" customWidth="1"/>
    <col min="6914" max="6914" width="19.140625" style="2" customWidth="1"/>
    <col min="6915" max="6915" width="12.85546875" style="2" customWidth="1"/>
    <col min="6916" max="6916" width="19.5703125" style="2" customWidth="1"/>
    <col min="6917" max="6946" width="4.5703125" style="2" customWidth="1"/>
    <col min="6947" max="7168" width="9.140625" style="2"/>
    <col min="7169" max="7169" width="8" style="2" customWidth="1"/>
    <col min="7170" max="7170" width="19.140625" style="2" customWidth="1"/>
    <col min="7171" max="7171" width="12.85546875" style="2" customWidth="1"/>
    <col min="7172" max="7172" width="19.5703125" style="2" customWidth="1"/>
    <col min="7173" max="7202" width="4.5703125" style="2" customWidth="1"/>
    <col min="7203" max="7424" width="9.140625" style="2"/>
    <col min="7425" max="7425" width="8" style="2" customWidth="1"/>
    <col min="7426" max="7426" width="19.140625" style="2" customWidth="1"/>
    <col min="7427" max="7427" width="12.85546875" style="2" customWidth="1"/>
    <col min="7428" max="7428" width="19.5703125" style="2" customWidth="1"/>
    <col min="7429" max="7458" width="4.5703125" style="2" customWidth="1"/>
    <col min="7459" max="7680" width="9.140625" style="2"/>
    <col min="7681" max="7681" width="8" style="2" customWidth="1"/>
    <col min="7682" max="7682" width="19.140625" style="2" customWidth="1"/>
    <col min="7683" max="7683" width="12.85546875" style="2" customWidth="1"/>
    <col min="7684" max="7684" width="19.5703125" style="2" customWidth="1"/>
    <col min="7685" max="7714" width="4.5703125" style="2" customWidth="1"/>
    <col min="7715" max="7936" width="9.140625" style="2"/>
    <col min="7937" max="7937" width="8" style="2" customWidth="1"/>
    <col min="7938" max="7938" width="19.140625" style="2" customWidth="1"/>
    <col min="7939" max="7939" width="12.85546875" style="2" customWidth="1"/>
    <col min="7940" max="7940" width="19.5703125" style="2" customWidth="1"/>
    <col min="7941" max="7970" width="4.5703125" style="2" customWidth="1"/>
    <col min="7971" max="8192" width="9.140625" style="2"/>
    <col min="8193" max="8193" width="8" style="2" customWidth="1"/>
    <col min="8194" max="8194" width="19.140625" style="2" customWidth="1"/>
    <col min="8195" max="8195" width="12.85546875" style="2" customWidth="1"/>
    <col min="8196" max="8196" width="19.5703125" style="2" customWidth="1"/>
    <col min="8197" max="8226" width="4.5703125" style="2" customWidth="1"/>
    <col min="8227" max="8448" width="9.140625" style="2"/>
    <col min="8449" max="8449" width="8" style="2" customWidth="1"/>
    <col min="8450" max="8450" width="19.140625" style="2" customWidth="1"/>
    <col min="8451" max="8451" width="12.85546875" style="2" customWidth="1"/>
    <col min="8452" max="8452" width="19.5703125" style="2" customWidth="1"/>
    <col min="8453" max="8482" width="4.5703125" style="2" customWidth="1"/>
    <col min="8483" max="8704" width="9.140625" style="2"/>
    <col min="8705" max="8705" width="8" style="2" customWidth="1"/>
    <col min="8706" max="8706" width="19.140625" style="2" customWidth="1"/>
    <col min="8707" max="8707" width="12.85546875" style="2" customWidth="1"/>
    <col min="8708" max="8708" width="19.5703125" style="2" customWidth="1"/>
    <col min="8709" max="8738" width="4.5703125" style="2" customWidth="1"/>
    <col min="8739" max="8960" width="9.140625" style="2"/>
    <col min="8961" max="8961" width="8" style="2" customWidth="1"/>
    <col min="8962" max="8962" width="19.140625" style="2" customWidth="1"/>
    <col min="8963" max="8963" width="12.85546875" style="2" customWidth="1"/>
    <col min="8964" max="8964" width="19.5703125" style="2" customWidth="1"/>
    <col min="8965" max="8994" width="4.5703125" style="2" customWidth="1"/>
    <col min="8995" max="9216" width="9.140625" style="2"/>
    <col min="9217" max="9217" width="8" style="2" customWidth="1"/>
    <col min="9218" max="9218" width="19.140625" style="2" customWidth="1"/>
    <col min="9219" max="9219" width="12.85546875" style="2" customWidth="1"/>
    <col min="9220" max="9220" width="19.5703125" style="2" customWidth="1"/>
    <col min="9221" max="9250" width="4.5703125" style="2" customWidth="1"/>
    <col min="9251" max="9472" width="9.140625" style="2"/>
    <col min="9473" max="9473" width="8" style="2" customWidth="1"/>
    <col min="9474" max="9474" width="19.140625" style="2" customWidth="1"/>
    <col min="9475" max="9475" width="12.85546875" style="2" customWidth="1"/>
    <col min="9476" max="9476" width="19.5703125" style="2" customWidth="1"/>
    <col min="9477" max="9506" width="4.5703125" style="2" customWidth="1"/>
    <col min="9507" max="9728" width="9.140625" style="2"/>
    <col min="9729" max="9729" width="8" style="2" customWidth="1"/>
    <col min="9730" max="9730" width="19.140625" style="2" customWidth="1"/>
    <col min="9731" max="9731" width="12.85546875" style="2" customWidth="1"/>
    <col min="9732" max="9732" width="19.5703125" style="2" customWidth="1"/>
    <col min="9733" max="9762" width="4.5703125" style="2" customWidth="1"/>
    <col min="9763" max="9984" width="9.140625" style="2"/>
    <col min="9985" max="9985" width="8" style="2" customWidth="1"/>
    <col min="9986" max="9986" width="19.140625" style="2" customWidth="1"/>
    <col min="9987" max="9987" width="12.85546875" style="2" customWidth="1"/>
    <col min="9988" max="9988" width="19.5703125" style="2" customWidth="1"/>
    <col min="9989" max="10018" width="4.5703125" style="2" customWidth="1"/>
    <col min="10019" max="10240" width="9.140625" style="2"/>
    <col min="10241" max="10241" width="8" style="2" customWidth="1"/>
    <col min="10242" max="10242" width="19.140625" style="2" customWidth="1"/>
    <col min="10243" max="10243" width="12.85546875" style="2" customWidth="1"/>
    <col min="10244" max="10244" width="19.5703125" style="2" customWidth="1"/>
    <col min="10245" max="10274" width="4.5703125" style="2" customWidth="1"/>
    <col min="10275" max="10496" width="9.140625" style="2"/>
    <col min="10497" max="10497" width="8" style="2" customWidth="1"/>
    <col min="10498" max="10498" width="19.140625" style="2" customWidth="1"/>
    <col min="10499" max="10499" width="12.85546875" style="2" customWidth="1"/>
    <col min="10500" max="10500" width="19.5703125" style="2" customWidth="1"/>
    <col min="10501" max="10530" width="4.5703125" style="2" customWidth="1"/>
    <col min="10531" max="10752" width="9.140625" style="2"/>
    <col min="10753" max="10753" width="8" style="2" customWidth="1"/>
    <col min="10754" max="10754" width="19.140625" style="2" customWidth="1"/>
    <col min="10755" max="10755" width="12.85546875" style="2" customWidth="1"/>
    <col min="10756" max="10756" width="19.5703125" style="2" customWidth="1"/>
    <col min="10757" max="10786" width="4.5703125" style="2" customWidth="1"/>
    <col min="10787" max="11008" width="9.140625" style="2"/>
    <col min="11009" max="11009" width="8" style="2" customWidth="1"/>
    <col min="11010" max="11010" width="19.140625" style="2" customWidth="1"/>
    <col min="11011" max="11011" width="12.85546875" style="2" customWidth="1"/>
    <col min="11012" max="11012" width="19.5703125" style="2" customWidth="1"/>
    <col min="11013" max="11042" width="4.5703125" style="2" customWidth="1"/>
    <col min="11043" max="11264" width="9.140625" style="2"/>
    <col min="11265" max="11265" width="8" style="2" customWidth="1"/>
    <col min="11266" max="11266" width="19.140625" style="2" customWidth="1"/>
    <col min="11267" max="11267" width="12.85546875" style="2" customWidth="1"/>
    <col min="11268" max="11268" width="19.5703125" style="2" customWidth="1"/>
    <col min="11269" max="11298" width="4.5703125" style="2" customWidth="1"/>
    <col min="11299" max="11520" width="9.140625" style="2"/>
    <col min="11521" max="11521" width="8" style="2" customWidth="1"/>
    <col min="11522" max="11522" width="19.140625" style="2" customWidth="1"/>
    <col min="11523" max="11523" width="12.85546875" style="2" customWidth="1"/>
    <col min="11524" max="11524" width="19.5703125" style="2" customWidth="1"/>
    <col min="11525" max="11554" width="4.5703125" style="2" customWidth="1"/>
    <col min="11555" max="11776" width="9.140625" style="2"/>
    <col min="11777" max="11777" width="8" style="2" customWidth="1"/>
    <col min="11778" max="11778" width="19.140625" style="2" customWidth="1"/>
    <col min="11779" max="11779" width="12.85546875" style="2" customWidth="1"/>
    <col min="11780" max="11780" width="19.5703125" style="2" customWidth="1"/>
    <col min="11781" max="11810" width="4.5703125" style="2" customWidth="1"/>
    <col min="11811" max="12032" width="9.140625" style="2"/>
    <col min="12033" max="12033" width="8" style="2" customWidth="1"/>
    <col min="12034" max="12034" width="19.140625" style="2" customWidth="1"/>
    <col min="12035" max="12035" width="12.85546875" style="2" customWidth="1"/>
    <col min="12036" max="12036" width="19.5703125" style="2" customWidth="1"/>
    <col min="12037" max="12066" width="4.5703125" style="2" customWidth="1"/>
    <col min="12067" max="12288" width="9.140625" style="2"/>
    <col min="12289" max="12289" width="8" style="2" customWidth="1"/>
    <col min="12290" max="12290" width="19.140625" style="2" customWidth="1"/>
    <col min="12291" max="12291" width="12.85546875" style="2" customWidth="1"/>
    <col min="12292" max="12292" width="19.5703125" style="2" customWidth="1"/>
    <col min="12293" max="12322" width="4.5703125" style="2" customWidth="1"/>
    <col min="12323" max="12544" width="9.140625" style="2"/>
    <col min="12545" max="12545" width="8" style="2" customWidth="1"/>
    <col min="12546" max="12546" width="19.140625" style="2" customWidth="1"/>
    <col min="12547" max="12547" width="12.85546875" style="2" customWidth="1"/>
    <col min="12548" max="12548" width="19.5703125" style="2" customWidth="1"/>
    <col min="12549" max="12578" width="4.5703125" style="2" customWidth="1"/>
    <col min="12579" max="12800" width="9.140625" style="2"/>
    <col min="12801" max="12801" width="8" style="2" customWidth="1"/>
    <col min="12802" max="12802" width="19.140625" style="2" customWidth="1"/>
    <col min="12803" max="12803" width="12.85546875" style="2" customWidth="1"/>
    <col min="12804" max="12804" width="19.5703125" style="2" customWidth="1"/>
    <col min="12805" max="12834" width="4.5703125" style="2" customWidth="1"/>
    <col min="12835" max="13056" width="9.140625" style="2"/>
    <col min="13057" max="13057" width="8" style="2" customWidth="1"/>
    <col min="13058" max="13058" width="19.140625" style="2" customWidth="1"/>
    <col min="13059" max="13059" width="12.85546875" style="2" customWidth="1"/>
    <col min="13060" max="13060" width="19.5703125" style="2" customWidth="1"/>
    <col min="13061" max="13090" width="4.5703125" style="2" customWidth="1"/>
    <col min="13091" max="13312" width="9.140625" style="2"/>
    <col min="13313" max="13313" width="8" style="2" customWidth="1"/>
    <col min="13314" max="13314" width="19.140625" style="2" customWidth="1"/>
    <col min="13315" max="13315" width="12.85546875" style="2" customWidth="1"/>
    <col min="13316" max="13316" width="19.5703125" style="2" customWidth="1"/>
    <col min="13317" max="13346" width="4.5703125" style="2" customWidth="1"/>
    <col min="13347" max="13568" width="9.140625" style="2"/>
    <col min="13569" max="13569" width="8" style="2" customWidth="1"/>
    <col min="13570" max="13570" width="19.140625" style="2" customWidth="1"/>
    <col min="13571" max="13571" width="12.85546875" style="2" customWidth="1"/>
    <col min="13572" max="13572" width="19.5703125" style="2" customWidth="1"/>
    <col min="13573" max="13602" width="4.5703125" style="2" customWidth="1"/>
    <col min="13603" max="13824" width="9.140625" style="2"/>
    <col min="13825" max="13825" width="8" style="2" customWidth="1"/>
    <col min="13826" max="13826" width="19.140625" style="2" customWidth="1"/>
    <col min="13827" max="13827" width="12.85546875" style="2" customWidth="1"/>
    <col min="13828" max="13828" width="19.5703125" style="2" customWidth="1"/>
    <col min="13829" max="13858" width="4.5703125" style="2" customWidth="1"/>
    <col min="13859" max="14080" width="9.140625" style="2"/>
    <col min="14081" max="14081" width="8" style="2" customWidth="1"/>
    <col min="14082" max="14082" width="19.140625" style="2" customWidth="1"/>
    <col min="14083" max="14083" width="12.85546875" style="2" customWidth="1"/>
    <col min="14084" max="14084" width="19.5703125" style="2" customWidth="1"/>
    <col min="14085" max="14114" width="4.5703125" style="2" customWidth="1"/>
    <col min="14115" max="14336" width="9.140625" style="2"/>
    <col min="14337" max="14337" width="8" style="2" customWidth="1"/>
    <col min="14338" max="14338" width="19.140625" style="2" customWidth="1"/>
    <col min="14339" max="14339" width="12.85546875" style="2" customWidth="1"/>
    <col min="14340" max="14340" width="19.5703125" style="2" customWidth="1"/>
    <col min="14341" max="14370" width="4.5703125" style="2" customWidth="1"/>
    <col min="14371" max="14592" width="9.140625" style="2"/>
    <col min="14593" max="14593" width="8" style="2" customWidth="1"/>
    <col min="14594" max="14594" width="19.140625" style="2" customWidth="1"/>
    <col min="14595" max="14595" width="12.85546875" style="2" customWidth="1"/>
    <col min="14596" max="14596" width="19.5703125" style="2" customWidth="1"/>
    <col min="14597" max="14626" width="4.5703125" style="2" customWidth="1"/>
    <col min="14627" max="14848" width="9.140625" style="2"/>
    <col min="14849" max="14849" width="8" style="2" customWidth="1"/>
    <col min="14850" max="14850" width="19.140625" style="2" customWidth="1"/>
    <col min="14851" max="14851" width="12.85546875" style="2" customWidth="1"/>
    <col min="14852" max="14852" width="19.5703125" style="2" customWidth="1"/>
    <col min="14853" max="14882" width="4.5703125" style="2" customWidth="1"/>
    <col min="14883" max="15104" width="9.140625" style="2"/>
    <col min="15105" max="15105" width="8" style="2" customWidth="1"/>
    <col min="15106" max="15106" width="19.140625" style="2" customWidth="1"/>
    <col min="15107" max="15107" width="12.85546875" style="2" customWidth="1"/>
    <col min="15108" max="15108" width="19.5703125" style="2" customWidth="1"/>
    <col min="15109" max="15138" width="4.5703125" style="2" customWidth="1"/>
    <col min="15139" max="15360" width="9.140625" style="2"/>
    <col min="15361" max="15361" width="8" style="2" customWidth="1"/>
    <col min="15362" max="15362" width="19.140625" style="2" customWidth="1"/>
    <col min="15363" max="15363" width="12.85546875" style="2" customWidth="1"/>
    <col min="15364" max="15364" width="19.5703125" style="2" customWidth="1"/>
    <col min="15365" max="15394" width="4.5703125" style="2" customWidth="1"/>
    <col min="15395" max="15616" width="9.140625" style="2"/>
    <col min="15617" max="15617" width="8" style="2" customWidth="1"/>
    <col min="15618" max="15618" width="19.140625" style="2" customWidth="1"/>
    <col min="15619" max="15619" width="12.85546875" style="2" customWidth="1"/>
    <col min="15620" max="15620" width="19.5703125" style="2" customWidth="1"/>
    <col min="15621" max="15650" width="4.5703125" style="2" customWidth="1"/>
    <col min="15651" max="15872" width="9.140625" style="2"/>
    <col min="15873" max="15873" width="8" style="2" customWidth="1"/>
    <col min="15874" max="15874" width="19.140625" style="2" customWidth="1"/>
    <col min="15875" max="15875" width="12.85546875" style="2" customWidth="1"/>
    <col min="15876" max="15876" width="19.5703125" style="2" customWidth="1"/>
    <col min="15877" max="15906" width="4.5703125" style="2" customWidth="1"/>
    <col min="15907" max="16128" width="9.140625" style="2"/>
    <col min="16129" max="16129" width="8" style="2" customWidth="1"/>
    <col min="16130" max="16130" width="19.140625" style="2" customWidth="1"/>
    <col min="16131" max="16131" width="12.85546875" style="2" customWidth="1"/>
    <col min="16132" max="16132" width="19.5703125" style="2" customWidth="1"/>
    <col min="16133" max="16162" width="4.5703125" style="2" customWidth="1"/>
    <col min="16163" max="16384" width="9.140625" style="2"/>
  </cols>
  <sheetData>
    <row r="1" spans="1:34">
      <c r="AH1" s="7" t="s">
        <v>0</v>
      </c>
    </row>
    <row r="2" spans="1:34" ht="43.5" customHeight="1">
      <c r="AB2" s="8" t="s">
        <v>1</v>
      </c>
      <c r="AC2" s="8"/>
      <c r="AD2" s="8"/>
      <c r="AE2" s="8"/>
      <c r="AF2" s="8"/>
      <c r="AG2" s="8"/>
      <c r="AH2" s="8"/>
    </row>
    <row r="3" spans="1:34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</row>
    <row r="4" spans="1:34">
      <c r="J4" s="6" t="s">
        <v>3</v>
      </c>
      <c r="K4" s="11">
        <v>12</v>
      </c>
      <c r="L4" s="12"/>
      <c r="M4" s="10" t="s">
        <v>265</v>
      </c>
      <c r="N4" s="10"/>
      <c r="O4" s="11">
        <v>2024</v>
      </c>
      <c r="P4" s="12"/>
      <c r="Q4" s="6" t="s">
        <v>4</v>
      </c>
    </row>
    <row r="6" spans="1:34">
      <c r="J6" s="13" t="s">
        <v>5</v>
      </c>
      <c r="K6" s="14" t="s">
        <v>6</v>
      </c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</row>
    <row r="7" spans="1:34">
      <c r="K7" s="10" t="s">
        <v>7</v>
      </c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9" spans="1:34">
      <c r="N9" s="7" t="s">
        <v>8</v>
      </c>
      <c r="O9" s="11">
        <v>2024</v>
      </c>
      <c r="P9" s="12"/>
      <c r="Q9" s="6" t="s">
        <v>9</v>
      </c>
    </row>
    <row r="11" spans="1:34">
      <c r="L11" s="7" t="s">
        <v>10</v>
      </c>
      <c r="M11" s="16" t="s">
        <v>410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34">
      <c r="M12" s="17" t="s">
        <v>11</v>
      </c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34">
      <c r="H13" s="18"/>
      <c r="I13" s="18"/>
    </row>
    <row r="14" spans="1:34">
      <c r="A14" s="19" t="s">
        <v>12</v>
      </c>
      <c r="B14" s="19" t="s">
        <v>13</v>
      </c>
      <c r="C14" s="19" t="s">
        <v>14</v>
      </c>
      <c r="D14" s="19" t="s">
        <v>15</v>
      </c>
      <c r="E14" s="20" t="s">
        <v>16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2"/>
    </row>
    <row r="15" spans="1:34">
      <c r="A15" s="23"/>
      <c r="B15" s="23"/>
      <c r="C15" s="23"/>
      <c r="D15" s="23"/>
      <c r="E15" s="20" t="s">
        <v>17</v>
      </c>
      <c r="F15" s="21"/>
      <c r="G15" s="21"/>
      <c r="H15" s="21"/>
      <c r="I15" s="22"/>
      <c r="J15" s="20" t="s">
        <v>18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2"/>
    </row>
    <row r="16" spans="1:34">
      <c r="A16" s="23"/>
      <c r="B16" s="23"/>
      <c r="C16" s="23"/>
      <c r="D16" s="23"/>
      <c r="E16" s="20" t="s">
        <v>19</v>
      </c>
      <c r="F16" s="21"/>
      <c r="G16" s="21"/>
      <c r="H16" s="21"/>
      <c r="I16" s="22"/>
      <c r="J16" s="20" t="s">
        <v>19</v>
      </c>
      <c r="K16" s="21"/>
      <c r="L16" s="21"/>
      <c r="M16" s="21"/>
      <c r="N16" s="22"/>
      <c r="O16" s="20" t="s">
        <v>20</v>
      </c>
      <c r="P16" s="21"/>
      <c r="Q16" s="21"/>
      <c r="R16" s="21"/>
      <c r="S16" s="22"/>
      <c r="T16" s="20" t="s">
        <v>21</v>
      </c>
      <c r="U16" s="21"/>
      <c r="V16" s="21"/>
      <c r="W16" s="21"/>
      <c r="X16" s="22"/>
      <c r="Y16" s="20" t="s">
        <v>22</v>
      </c>
      <c r="Z16" s="21"/>
      <c r="AA16" s="21"/>
      <c r="AB16" s="21"/>
      <c r="AC16" s="22"/>
      <c r="AD16" s="20" t="s">
        <v>23</v>
      </c>
      <c r="AE16" s="21"/>
      <c r="AF16" s="21"/>
      <c r="AG16" s="21"/>
      <c r="AH16" s="22"/>
    </row>
    <row r="17" spans="1:34" ht="45.75">
      <c r="A17" s="23"/>
      <c r="B17" s="23"/>
      <c r="C17" s="23"/>
      <c r="D17" s="23"/>
      <c r="E17" s="24" t="s">
        <v>24</v>
      </c>
      <c r="F17" s="24" t="s">
        <v>25</v>
      </c>
      <c r="G17" s="24" t="s">
        <v>26</v>
      </c>
      <c r="H17" s="24" t="s">
        <v>27</v>
      </c>
      <c r="I17" s="24" t="s">
        <v>28</v>
      </c>
      <c r="J17" s="24" t="s">
        <v>24</v>
      </c>
      <c r="K17" s="24" t="s">
        <v>25</v>
      </c>
      <c r="L17" s="24" t="s">
        <v>26</v>
      </c>
      <c r="M17" s="24" t="s">
        <v>27</v>
      </c>
      <c r="N17" s="24" t="s">
        <v>28</v>
      </c>
      <c r="O17" s="24" t="s">
        <v>24</v>
      </c>
      <c r="P17" s="24" t="s">
        <v>25</v>
      </c>
      <c r="Q17" s="24" t="s">
        <v>26</v>
      </c>
      <c r="R17" s="24" t="s">
        <v>27</v>
      </c>
      <c r="S17" s="24" t="s">
        <v>28</v>
      </c>
      <c r="T17" s="24" t="s">
        <v>24</v>
      </c>
      <c r="U17" s="24" t="s">
        <v>25</v>
      </c>
      <c r="V17" s="24" t="s">
        <v>26</v>
      </c>
      <c r="W17" s="24" t="s">
        <v>27</v>
      </c>
      <c r="X17" s="24" t="s">
        <v>28</v>
      </c>
      <c r="Y17" s="24" t="s">
        <v>24</v>
      </c>
      <c r="Z17" s="24" t="s">
        <v>25</v>
      </c>
      <c r="AA17" s="24" t="s">
        <v>26</v>
      </c>
      <c r="AB17" s="24" t="s">
        <v>27</v>
      </c>
      <c r="AC17" s="24" t="s">
        <v>28</v>
      </c>
      <c r="AD17" s="24" t="s">
        <v>24</v>
      </c>
      <c r="AE17" s="24" t="s">
        <v>25</v>
      </c>
      <c r="AF17" s="24" t="s">
        <v>26</v>
      </c>
      <c r="AG17" s="24" t="s">
        <v>27</v>
      </c>
      <c r="AH17" s="24" t="s">
        <v>28</v>
      </c>
    </row>
    <row r="18" spans="1:34" ht="16.5" thickBot="1">
      <c r="A18" s="25">
        <v>1</v>
      </c>
      <c r="B18" s="25">
        <v>2</v>
      </c>
      <c r="C18" s="25">
        <v>3</v>
      </c>
      <c r="D18" s="26">
        <v>4</v>
      </c>
      <c r="E18" s="26" t="s">
        <v>29</v>
      </c>
      <c r="F18" s="26" t="s">
        <v>30</v>
      </c>
      <c r="G18" s="26" t="s">
        <v>31</v>
      </c>
      <c r="H18" s="26" t="s">
        <v>32</v>
      </c>
      <c r="I18" s="26" t="s">
        <v>33</v>
      </c>
      <c r="J18" s="27" t="s">
        <v>34</v>
      </c>
      <c r="K18" s="27" t="s">
        <v>35</v>
      </c>
      <c r="L18" s="27" t="s">
        <v>36</v>
      </c>
      <c r="M18" s="27" t="s">
        <v>37</v>
      </c>
      <c r="N18" s="27" t="s">
        <v>38</v>
      </c>
      <c r="O18" s="27" t="s">
        <v>39</v>
      </c>
      <c r="P18" s="27" t="s">
        <v>40</v>
      </c>
      <c r="Q18" s="27" t="s">
        <v>41</v>
      </c>
      <c r="R18" s="27" t="s">
        <v>42</v>
      </c>
      <c r="S18" s="27" t="s">
        <v>43</v>
      </c>
      <c r="T18" s="27" t="s">
        <v>44</v>
      </c>
      <c r="U18" s="27" t="s">
        <v>45</v>
      </c>
      <c r="V18" s="27" t="s">
        <v>46</v>
      </c>
      <c r="W18" s="27" t="s">
        <v>47</v>
      </c>
      <c r="X18" s="27" t="s">
        <v>48</v>
      </c>
      <c r="Y18" s="27" t="s">
        <v>49</v>
      </c>
      <c r="Z18" s="27" t="s">
        <v>50</v>
      </c>
      <c r="AA18" s="27" t="s">
        <v>51</v>
      </c>
      <c r="AB18" s="27" t="s">
        <v>52</v>
      </c>
      <c r="AC18" s="27" t="s">
        <v>53</v>
      </c>
      <c r="AD18" s="27" t="s">
        <v>54</v>
      </c>
      <c r="AE18" s="27" t="s">
        <v>55</v>
      </c>
      <c r="AF18" s="27" t="s">
        <v>56</v>
      </c>
      <c r="AG18" s="27" t="s">
        <v>57</v>
      </c>
      <c r="AH18" s="27" t="s">
        <v>58</v>
      </c>
    </row>
    <row r="19" spans="1:34" ht="16.5" thickBot="1">
      <c r="A19" s="28">
        <v>0</v>
      </c>
      <c r="B19" s="28" t="s">
        <v>59</v>
      </c>
      <c r="C19" s="28">
        <v>0</v>
      </c>
      <c r="D19" s="28" t="s">
        <v>60</v>
      </c>
      <c r="E19" s="29">
        <f>E21+E33+E101+E146</f>
        <v>11.548</v>
      </c>
      <c r="F19" s="29">
        <f>F21+F33+F101+F146</f>
        <v>0</v>
      </c>
      <c r="G19" s="29">
        <f>G22+G33+G101</f>
        <v>78.73</v>
      </c>
      <c r="H19" s="29">
        <f t="shared" ref="H19:AH19" si="0">H21+H33+H101+H146</f>
        <v>0</v>
      </c>
      <c r="I19" s="29">
        <f t="shared" si="0"/>
        <v>621</v>
      </c>
      <c r="J19" s="29">
        <f t="shared" si="0"/>
        <v>9.7100000000000009</v>
      </c>
      <c r="K19" s="29">
        <f t="shared" si="0"/>
        <v>0</v>
      </c>
      <c r="L19" s="29">
        <f t="shared" si="0"/>
        <v>30.586999999999996</v>
      </c>
      <c r="M19" s="29">
        <f t="shared" si="0"/>
        <v>0</v>
      </c>
      <c r="N19" s="29">
        <f t="shared" si="0"/>
        <v>770</v>
      </c>
      <c r="O19" s="29">
        <f t="shared" si="0"/>
        <v>0</v>
      </c>
      <c r="P19" s="29">
        <f t="shared" si="0"/>
        <v>0</v>
      </c>
      <c r="Q19" s="29">
        <f t="shared" si="0"/>
        <v>0.60299999999999998</v>
      </c>
      <c r="R19" s="29">
        <f t="shared" si="0"/>
        <v>0</v>
      </c>
      <c r="S19" s="29">
        <f t="shared" si="0"/>
        <v>303</v>
      </c>
      <c r="T19" s="29">
        <f t="shared" si="0"/>
        <v>1.61</v>
      </c>
      <c r="U19" s="29">
        <f t="shared" si="0"/>
        <v>0</v>
      </c>
      <c r="V19" s="29">
        <f t="shared" si="0"/>
        <v>6.0490000000000004</v>
      </c>
      <c r="W19" s="29">
        <f t="shared" si="0"/>
        <v>0</v>
      </c>
      <c r="X19" s="29">
        <f t="shared" si="0"/>
        <v>187</v>
      </c>
      <c r="Y19" s="29">
        <f t="shared" si="0"/>
        <v>0</v>
      </c>
      <c r="Z19" s="29">
        <f t="shared" si="0"/>
        <v>0</v>
      </c>
      <c r="AA19" s="29">
        <f t="shared" si="0"/>
        <v>1.7190000000000001</v>
      </c>
      <c r="AB19" s="29">
        <f t="shared" si="0"/>
        <v>0</v>
      </c>
      <c r="AC19" s="29">
        <f t="shared" si="0"/>
        <v>110</v>
      </c>
      <c r="AD19" s="29">
        <f t="shared" si="0"/>
        <v>8.1</v>
      </c>
      <c r="AE19" s="29">
        <f t="shared" si="0"/>
        <v>0</v>
      </c>
      <c r="AF19" s="29">
        <f t="shared" si="0"/>
        <v>22.215999999999994</v>
      </c>
      <c r="AG19" s="29">
        <f t="shared" si="0"/>
        <v>0</v>
      </c>
      <c r="AH19" s="29">
        <f t="shared" si="0"/>
        <v>170</v>
      </c>
    </row>
    <row r="20" spans="1:34">
      <c r="A20" s="30">
        <v>1</v>
      </c>
      <c r="B20" s="30" t="s">
        <v>61</v>
      </c>
      <c r="C20" s="30" t="s">
        <v>62</v>
      </c>
      <c r="D20" s="31" t="s">
        <v>60</v>
      </c>
      <c r="E20" s="32">
        <f>E19</f>
        <v>11.548</v>
      </c>
      <c r="F20" s="32">
        <f t="shared" ref="F20:AH20" si="1">F19</f>
        <v>0</v>
      </c>
      <c r="G20" s="32">
        <f t="shared" si="1"/>
        <v>78.73</v>
      </c>
      <c r="H20" s="32">
        <f t="shared" si="1"/>
        <v>0</v>
      </c>
      <c r="I20" s="32">
        <f t="shared" si="1"/>
        <v>621</v>
      </c>
      <c r="J20" s="32">
        <f t="shared" si="1"/>
        <v>9.7100000000000009</v>
      </c>
      <c r="K20" s="32">
        <f t="shared" si="1"/>
        <v>0</v>
      </c>
      <c r="L20" s="32">
        <f t="shared" si="1"/>
        <v>30.586999999999996</v>
      </c>
      <c r="M20" s="32">
        <f t="shared" si="1"/>
        <v>0</v>
      </c>
      <c r="N20" s="32">
        <f t="shared" si="1"/>
        <v>770</v>
      </c>
      <c r="O20" s="32">
        <f t="shared" si="1"/>
        <v>0</v>
      </c>
      <c r="P20" s="32">
        <f t="shared" si="1"/>
        <v>0</v>
      </c>
      <c r="Q20" s="32">
        <f t="shared" si="1"/>
        <v>0.60299999999999998</v>
      </c>
      <c r="R20" s="32">
        <f t="shared" si="1"/>
        <v>0</v>
      </c>
      <c r="S20" s="32">
        <f t="shared" si="1"/>
        <v>303</v>
      </c>
      <c r="T20" s="32">
        <f t="shared" si="1"/>
        <v>1.61</v>
      </c>
      <c r="U20" s="32">
        <f t="shared" si="1"/>
        <v>0</v>
      </c>
      <c r="V20" s="32">
        <f t="shared" si="1"/>
        <v>6.0490000000000004</v>
      </c>
      <c r="W20" s="32">
        <f t="shared" si="1"/>
        <v>0</v>
      </c>
      <c r="X20" s="32">
        <f t="shared" si="1"/>
        <v>187</v>
      </c>
      <c r="Y20" s="32">
        <f t="shared" si="1"/>
        <v>0</v>
      </c>
      <c r="Z20" s="32">
        <f t="shared" si="1"/>
        <v>0</v>
      </c>
      <c r="AA20" s="32">
        <f t="shared" si="1"/>
        <v>1.7190000000000001</v>
      </c>
      <c r="AB20" s="32">
        <f t="shared" si="1"/>
        <v>0</v>
      </c>
      <c r="AC20" s="32">
        <f t="shared" si="1"/>
        <v>110</v>
      </c>
      <c r="AD20" s="32">
        <f t="shared" si="1"/>
        <v>8.1</v>
      </c>
      <c r="AE20" s="32">
        <f t="shared" si="1"/>
        <v>0</v>
      </c>
      <c r="AF20" s="32">
        <f t="shared" si="1"/>
        <v>22.215999999999994</v>
      </c>
      <c r="AG20" s="32">
        <f t="shared" si="1"/>
        <v>0</v>
      </c>
      <c r="AH20" s="32">
        <f t="shared" si="1"/>
        <v>170</v>
      </c>
    </row>
    <row r="21" spans="1:34">
      <c r="A21" s="3" t="s">
        <v>63</v>
      </c>
      <c r="B21" s="42" t="s">
        <v>64</v>
      </c>
      <c r="C21" s="30" t="s">
        <v>62</v>
      </c>
      <c r="D21" s="5" t="s">
        <v>60</v>
      </c>
      <c r="E21" s="1">
        <f>E22</f>
        <v>7.1679999999999993</v>
      </c>
      <c r="F21" s="1">
        <f t="shared" ref="F21:AH21" si="2">F22</f>
        <v>0</v>
      </c>
      <c r="G21" s="1">
        <f t="shared" si="2"/>
        <v>65.484999999999999</v>
      </c>
      <c r="H21" s="1">
        <f t="shared" si="2"/>
        <v>0</v>
      </c>
      <c r="I21" s="1">
        <f t="shared" si="2"/>
        <v>371</v>
      </c>
      <c r="J21" s="1">
        <f t="shared" si="2"/>
        <v>6.48</v>
      </c>
      <c r="K21" s="1">
        <f t="shared" si="2"/>
        <v>0</v>
      </c>
      <c r="L21" s="1">
        <f t="shared" si="2"/>
        <v>16.101999999999997</v>
      </c>
      <c r="M21" s="1">
        <f t="shared" si="2"/>
        <v>0</v>
      </c>
      <c r="N21" s="1">
        <f t="shared" si="2"/>
        <v>496</v>
      </c>
      <c r="O21" s="1">
        <f t="shared" si="2"/>
        <v>0</v>
      </c>
      <c r="P21" s="1">
        <f t="shared" si="2"/>
        <v>0</v>
      </c>
      <c r="Q21" s="1">
        <f t="shared" si="2"/>
        <v>0.32</v>
      </c>
      <c r="R21" s="1">
        <f t="shared" si="2"/>
        <v>0</v>
      </c>
      <c r="S21" s="1">
        <f t="shared" si="2"/>
        <v>61</v>
      </c>
      <c r="T21" s="1">
        <f t="shared" si="2"/>
        <v>0.96000000000000008</v>
      </c>
      <c r="U21" s="1">
        <f t="shared" si="2"/>
        <v>0</v>
      </c>
      <c r="V21" s="1">
        <f t="shared" si="2"/>
        <v>3.9020000000000001</v>
      </c>
      <c r="W21" s="1">
        <f t="shared" si="2"/>
        <v>0</v>
      </c>
      <c r="X21" s="1">
        <f t="shared" si="2"/>
        <v>183</v>
      </c>
      <c r="Y21" s="1">
        <f t="shared" si="2"/>
        <v>0</v>
      </c>
      <c r="Z21" s="1">
        <f t="shared" si="2"/>
        <v>0</v>
      </c>
      <c r="AA21" s="1">
        <f t="shared" si="2"/>
        <v>0.79</v>
      </c>
      <c r="AB21" s="1">
        <f t="shared" si="2"/>
        <v>0</v>
      </c>
      <c r="AC21" s="1">
        <f t="shared" si="2"/>
        <v>105</v>
      </c>
      <c r="AD21" s="1">
        <f t="shared" si="2"/>
        <v>5.52</v>
      </c>
      <c r="AE21" s="1">
        <f t="shared" si="2"/>
        <v>0</v>
      </c>
      <c r="AF21" s="1">
        <f t="shared" si="2"/>
        <v>11.09</v>
      </c>
      <c r="AG21" s="1">
        <f t="shared" si="2"/>
        <v>0</v>
      </c>
      <c r="AH21" s="1">
        <f t="shared" si="2"/>
        <v>147</v>
      </c>
    </row>
    <row r="22" spans="1:34" ht="31.5">
      <c r="A22" s="3" t="s">
        <v>65</v>
      </c>
      <c r="B22" s="42" t="s">
        <v>66</v>
      </c>
      <c r="C22" s="30" t="s">
        <v>62</v>
      </c>
      <c r="D22" s="5" t="s">
        <v>60</v>
      </c>
      <c r="E22" s="1">
        <f>SUM(E23:E25)</f>
        <v>7.1679999999999993</v>
      </c>
      <c r="F22" s="1">
        <f t="shared" ref="F22:AH22" si="3">SUM(F23:F25)</f>
        <v>0</v>
      </c>
      <c r="G22" s="1">
        <f t="shared" si="3"/>
        <v>65.484999999999999</v>
      </c>
      <c r="H22" s="1">
        <f t="shared" si="3"/>
        <v>0</v>
      </c>
      <c r="I22" s="1">
        <f t="shared" si="3"/>
        <v>371</v>
      </c>
      <c r="J22" s="1">
        <f t="shared" si="3"/>
        <v>6.48</v>
      </c>
      <c r="K22" s="1">
        <f t="shared" si="3"/>
        <v>0</v>
      </c>
      <c r="L22" s="1">
        <f t="shared" si="3"/>
        <v>16.101999999999997</v>
      </c>
      <c r="M22" s="1">
        <f t="shared" si="3"/>
        <v>0</v>
      </c>
      <c r="N22" s="1">
        <f t="shared" si="3"/>
        <v>496</v>
      </c>
      <c r="O22" s="1">
        <f t="shared" si="3"/>
        <v>0</v>
      </c>
      <c r="P22" s="1">
        <f t="shared" si="3"/>
        <v>0</v>
      </c>
      <c r="Q22" s="1">
        <f t="shared" si="3"/>
        <v>0.32</v>
      </c>
      <c r="R22" s="1">
        <f t="shared" si="3"/>
        <v>0</v>
      </c>
      <c r="S22" s="1">
        <f t="shared" si="3"/>
        <v>61</v>
      </c>
      <c r="T22" s="1">
        <f t="shared" si="3"/>
        <v>0.96000000000000008</v>
      </c>
      <c r="U22" s="1">
        <f t="shared" si="3"/>
        <v>0</v>
      </c>
      <c r="V22" s="1">
        <f t="shared" si="3"/>
        <v>3.9020000000000001</v>
      </c>
      <c r="W22" s="1">
        <f t="shared" si="3"/>
        <v>0</v>
      </c>
      <c r="X22" s="1">
        <f t="shared" si="3"/>
        <v>183</v>
      </c>
      <c r="Y22" s="1">
        <f t="shared" si="3"/>
        <v>0</v>
      </c>
      <c r="Z22" s="1">
        <f t="shared" si="3"/>
        <v>0</v>
      </c>
      <c r="AA22" s="1">
        <f t="shared" si="3"/>
        <v>0.79</v>
      </c>
      <c r="AB22" s="1">
        <f t="shared" si="3"/>
        <v>0</v>
      </c>
      <c r="AC22" s="1">
        <f t="shared" si="3"/>
        <v>105</v>
      </c>
      <c r="AD22" s="1">
        <f t="shared" si="3"/>
        <v>5.52</v>
      </c>
      <c r="AE22" s="1">
        <f t="shared" si="3"/>
        <v>0</v>
      </c>
      <c r="AF22" s="1">
        <f t="shared" si="3"/>
        <v>11.09</v>
      </c>
      <c r="AG22" s="1">
        <f t="shared" si="3"/>
        <v>0</v>
      </c>
      <c r="AH22" s="1">
        <f t="shared" si="3"/>
        <v>147</v>
      </c>
    </row>
    <row r="23" spans="1:34" ht="47.25">
      <c r="A23" s="37" t="s">
        <v>67</v>
      </c>
      <c r="B23" s="40" t="s">
        <v>68</v>
      </c>
      <c r="C23" s="41" t="s">
        <v>62</v>
      </c>
      <c r="D23" s="5" t="s">
        <v>60</v>
      </c>
      <c r="E23" s="1">
        <v>1.6480000000000001</v>
      </c>
      <c r="F23" s="1">
        <v>0</v>
      </c>
      <c r="G23" s="1">
        <v>23.725000000000001</v>
      </c>
      <c r="H23" s="1">
        <v>0</v>
      </c>
      <c r="I23" s="1">
        <v>371</v>
      </c>
      <c r="J23" s="1">
        <f t="shared" ref="J23:N24" si="4">O23+T23+Y23+AD23</f>
        <v>0.88</v>
      </c>
      <c r="K23" s="1">
        <f t="shared" si="4"/>
        <v>0</v>
      </c>
      <c r="L23" s="1">
        <f t="shared" si="4"/>
        <v>8.6239999999999988</v>
      </c>
      <c r="M23" s="1">
        <f t="shared" si="4"/>
        <v>0</v>
      </c>
      <c r="N23" s="1">
        <f t="shared" si="4"/>
        <v>393</v>
      </c>
      <c r="O23" s="1">
        <v>0</v>
      </c>
      <c r="P23" s="1">
        <v>0</v>
      </c>
      <c r="Q23" s="1">
        <v>0.19</v>
      </c>
      <c r="R23" s="1">
        <v>0</v>
      </c>
      <c r="S23" s="1">
        <v>49</v>
      </c>
      <c r="T23" s="1">
        <v>0</v>
      </c>
      <c r="U23" s="1">
        <v>0</v>
      </c>
      <c r="V23" s="1">
        <v>2.3679999999999999</v>
      </c>
      <c r="W23" s="1">
        <v>0</v>
      </c>
      <c r="X23" s="1">
        <v>156</v>
      </c>
      <c r="Y23" s="1">
        <v>0</v>
      </c>
      <c r="Z23" s="1">
        <v>0</v>
      </c>
      <c r="AA23" s="1">
        <v>0.79</v>
      </c>
      <c r="AB23" s="1">
        <v>0</v>
      </c>
      <c r="AC23" s="1">
        <v>93</v>
      </c>
      <c r="AD23" s="1">
        <v>0.88</v>
      </c>
      <c r="AE23" s="1">
        <v>0</v>
      </c>
      <c r="AF23" s="1">
        <v>5.2759999999999998</v>
      </c>
      <c r="AG23" s="1">
        <v>0</v>
      </c>
      <c r="AH23" s="1">
        <v>95</v>
      </c>
    </row>
    <row r="24" spans="1:34" ht="47.25">
      <c r="A24" s="37" t="s">
        <v>69</v>
      </c>
      <c r="B24" s="40" t="s">
        <v>70</v>
      </c>
      <c r="C24" s="41" t="s">
        <v>62</v>
      </c>
      <c r="D24" s="5" t="s">
        <v>60</v>
      </c>
      <c r="E24" s="1">
        <v>2.3199999999999998</v>
      </c>
      <c r="F24" s="1">
        <v>0</v>
      </c>
      <c r="G24" s="1">
        <v>34.159999999999997</v>
      </c>
      <c r="H24" s="1">
        <v>0</v>
      </c>
      <c r="I24" s="1">
        <v>0</v>
      </c>
      <c r="J24" s="1">
        <f t="shared" si="4"/>
        <v>2.4000000000000004</v>
      </c>
      <c r="K24" s="1">
        <f t="shared" si="4"/>
        <v>0</v>
      </c>
      <c r="L24" s="1">
        <f t="shared" si="4"/>
        <v>5.0339999999999998</v>
      </c>
      <c r="M24" s="1">
        <f t="shared" si="4"/>
        <v>0</v>
      </c>
      <c r="N24" s="1">
        <f t="shared" si="4"/>
        <v>99</v>
      </c>
      <c r="O24" s="1">
        <v>0</v>
      </c>
      <c r="P24" s="1">
        <v>0</v>
      </c>
      <c r="Q24" s="1">
        <v>0.13</v>
      </c>
      <c r="R24" s="1">
        <v>0</v>
      </c>
      <c r="S24" s="1">
        <v>12</v>
      </c>
      <c r="T24" s="1">
        <v>0.16</v>
      </c>
      <c r="U24" s="1">
        <v>0</v>
      </c>
      <c r="V24" s="1">
        <v>0.20399999999999999</v>
      </c>
      <c r="W24" s="1">
        <v>0</v>
      </c>
      <c r="X24" s="1">
        <v>25</v>
      </c>
      <c r="Y24" s="1">
        <v>0</v>
      </c>
      <c r="Z24" s="1">
        <v>0</v>
      </c>
      <c r="AA24" s="1">
        <v>0</v>
      </c>
      <c r="AB24" s="1">
        <v>0</v>
      </c>
      <c r="AC24" s="1">
        <v>12</v>
      </c>
      <c r="AD24" s="1">
        <v>2.2400000000000002</v>
      </c>
      <c r="AE24" s="1">
        <v>0</v>
      </c>
      <c r="AF24" s="1">
        <v>4.7</v>
      </c>
      <c r="AG24" s="1">
        <v>0</v>
      </c>
      <c r="AH24" s="1">
        <v>50</v>
      </c>
    </row>
    <row r="25" spans="1:34" ht="31.5">
      <c r="A25" s="37" t="s">
        <v>71</v>
      </c>
      <c r="B25" s="40" t="s">
        <v>72</v>
      </c>
      <c r="C25" s="41" t="s">
        <v>62</v>
      </c>
      <c r="D25" s="5" t="s">
        <v>60</v>
      </c>
      <c r="E25" s="1">
        <f>SUM(E26:E32)</f>
        <v>3.1999999999999997</v>
      </c>
      <c r="F25" s="1">
        <f t="shared" ref="F25:AH25" si="5">SUM(F26:F32)</f>
        <v>0</v>
      </c>
      <c r="G25" s="1">
        <f t="shared" si="5"/>
        <v>7.6</v>
      </c>
      <c r="H25" s="1">
        <f t="shared" si="5"/>
        <v>0</v>
      </c>
      <c r="I25" s="1">
        <f t="shared" si="5"/>
        <v>0</v>
      </c>
      <c r="J25" s="1">
        <f t="shared" si="5"/>
        <v>3.1999999999999997</v>
      </c>
      <c r="K25" s="1">
        <f t="shared" si="5"/>
        <v>0</v>
      </c>
      <c r="L25" s="1">
        <f t="shared" si="5"/>
        <v>2.4439999999999995</v>
      </c>
      <c r="M25" s="1">
        <f t="shared" si="5"/>
        <v>0</v>
      </c>
      <c r="N25" s="1">
        <f t="shared" si="5"/>
        <v>4</v>
      </c>
      <c r="O25" s="1">
        <f t="shared" si="5"/>
        <v>0</v>
      </c>
      <c r="P25" s="1">
        <f t="shared" si="5"/>
        <v>0</v>
      </c>
      <c r="Q25" s="1">
        <f t="shared" si="5"/>
        <v>0</v>
      </c>
      <c r="R25" s="1">
        <f t="shared" si="5"/>
        <v>0</v>
      </c>
      <c r="S25" s="1">
        <f t="shared" si="5"/>
        <v>0</v>
      </c>
      <c r="T25" s="1">
        <f t="shared" si="5"/>
        <v>0.8</v>
      </c>
      <c r="U25" s="1">
        <f t="shared" si="5"/>
        <v>0</v>
      </c>
      <c r="V25" s="1">
        <f t="shared" si="5"/>
        <v>1.33</v>
      </c>
      <c r="W25" s="1">
        <f t="shared" si="5"/>
        <v>0</v>
      </c>
      <c r="X25" s="1">
        <f t="shared" si="5"/>
        <v>2</v>
      </c>
      <c r="Y25" s="1">
        <f t="shared" si="5"/>
        <v>0</v>
      </c>
      <c r="Z25" s="1">
        <f t="shared" si="5"/>
        <v>0</v>
      </c>
      <c r="AA25" s="1">
        <f t="shared" si="5"/>
        <v>0</v>
      </c>
      <c r="AB25" s="1">
        <f t="shared" si="5"/>
        <v>0</v>
      </c>
      <c r="AC25" s="1">
        <f t="shared" si="5"/>
        <v>0</v>
      </c>
      <c r="AD25" s="1">
        <f t="shared" si="5"/>
        <v>2.4</v>
      </c>
      <c r="AE25" s="1">
        <f t="shared" si="5"/>
        <v>0</v>
      </c>
      <c r="AF25" s="1">
        <f t="shared" si="5"/>
        <v>1.1139999999999999</v>
      </c>
      <c r="AG25" s="1">
        <f t="shared" si="5"/>
        <v>0</v>
      </c>
      <c r="AH25" s="1">
        <f t="shared" si="5"/>
        <v>2</v>
      </c>
    </row>
    <row r="26" spans="1:34">
      <c r="A26" s="37" t="s">
        <v>73</v>
      </c>
      <c r="B26" s="30" t="s">
        <v>74</v>
      </c>
      <c r="C26" s="43" t="s">
        <v>75</v>
      </c>
      <c r="D26" s="5" t="s">
        <v>60</v>
      </c>
      <c r="E26" s="1">
        <v>2</v>
      </c>
      <c r="F26" s="1">
        <v>0</v>
      </c>
      <c r="G26" s="1">
        <v>4.5599999999999996</v>
      </c>
      <c r="H26" s="1">
        <v>0</v>
      </c>
      <c r="I26" s="1">
        <v>0</v>
      </c>
      <c r="J26" s="1">
        <f t="shared" ref="J26:N31" si="6">O26+T26+Y26+AD26</f>
        <v>2</v>
      </c>
      <c r="K26" s="1">
        <f t="shared" si="6"/>
        <v>0</v>
      </c>
      <c r="L26" s="1">
        <f t="shared" si="6"/>
        <v>0.8819999999999999</v>
      </c>
      <c r="M26" s="1">
        <f t="shared" si="6"/>
        <v>0</v>
      </c>
      <c r="N26" s="1">
        <f t="shared" si="6"/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2</v>
      </c>
      <c r="AE26" s="1">
        <v>0</v>
      </c>
      <c r="AF26" s="1">
        <f>0.302+0.298+0.282</f>
        <v>0.8819999999999999</v>
      </c>
      <c r="AG26" s="1">
        <v>0</v>
      </c>
      <c r="AH26" s="1">
        <v>0</v>
      </c>
    </row>
    <row r="27" spans="1:34" ht="47.25">
      <c r="A27" s="37" t="s">
        <v>76</v>
      </c>
      <c r="B27" s="44" t="s">
        <v>77</v>
      </c>
      <c r="C27" s="3" t="s">
        <v>78</v>
      </c>
      <c r="D27" s="5" t="s">
        <v>60</v>
      </c>
      <c r="E27" s="1">
        <v>0.8</v>
      </c>
      <c r="F27" s="1">
        <v>0</v>
      </c>
      <c r="G27" s="1">
        <v>1.07</v>
      </c>
      <c r="H27" s="1">
        <v>0</v>
      </c>
      <c r="I27" s="1">
        <v>0</v>
      </c>
      <c r="J27" s="1">
        <f t="shared" si="6"/>
        <v>0.8</v>
      </c>
      <c r="K27" s="1">
        <f t="shared" si="6"/>
        <v>0</v>
      </c>
      <c r="L27" s="1">
        <f t="shared" si="6"/>
        <v>1.33</v>
      </c>
      <c r="M27" s="1">
        <f t="shared" si="6"/>
        <v>0</v>
      </c>
      <c r="N27" s="1">
        <f t="shared" si="6"/>
        <v>2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0.8</v>
      </c>
      <c r="U27" s="1">
        <v>0</v>
      </c>
      <c r="V27" s="1">
        <v>1.33</v>
      </c>
      <c r="W27" s="1">
        <v>0</v>
      </c>
      <c r="X27" s="1">
        <v>2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0</v>
      </c>
    </row>
    <row r="28" spans="1:34" ht="31.5">
      <c r="A28" s="37" t="s">
        <v>79</v>
      </c>
      <c r="B28" s="45" t="s">
        <v>319</v>
      </c>
      <c r="C28" s="3" t="s">
        <v>320</v>
      </c>
      <c r="D28" s="5"/>
      <c r="E28" s="1">
        <v>0</v>
      </c>
      <c r="F28" s="1">
        <v>0</v>
      </c>
      <c r="G28" s="1">
        <v>1</v>
      </c>
      <c r="H28" s="1">
        <v>0</v>
      </c>
      <c r="I28" s="1">
        <v>0</v>
      </c>
      <c r="J28" s="1">
        <f>O28+T28+Y28+AD28</f>
        <v>0</v>
      </c>
      <c r="K28" s="1">
        <f>P28+U28+Z28+AE28</f>
        <v>0</v>
      </c>
      <c r="L28" s="1">
        <f>Q28+V28+AA28+AF28</f>
        <v>0</v>
      </c>
      <c r="M28" s="1">
        <f>R28+W28+AB28+AG28</f>
        <v>0</v>
      </c>
      <c r="N28" s="1">
        <f>S28+X28+AC28+AH28</f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</row>
    <row r="29" spans="1:34" ht="31.5">
      <c r="A29" s="37" t="s">
        <v>79</v>
      </c>
      <c r="B29" s="33" t="s">
        <v>80</v>
      </c>
      <c r="C29" s="3" t="s">
        <v>81</v>
      </c>
      <c r="D29" s="5" t="s">
        <v>60</v>
      </c>
      <c r="E29" s="1">
        <v>0</v>
      </c>
      <c r="F29" s="1">
        <v>0</v>
      </c>
      <c r="G29" s="1">
        <v>0.22</v>
      </c>
      <c r="H29" s="1">
        <v>0</v>
      </c>
      <c r="I29" s="1">
        <v>0</v>
      </c>
      <c r="J29" s="1">
        <f t="shared" si="6"/>
        <v>0</v>
      </c>
      <c r="K29" s="1">
        <f t="shared" si="6"/>
        <v>0</v>
      </c>
      <c r="L29" s="1">
        <f t="shared" si="6"/>
        <v>0</v>
      </c>
      <c r="M29" s="1">
        <f t="shared" si="6"/>
        <v>0</v>
      </c>
      <c r="N29" s="1">
        <f t="shared" si="6"/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</row>
    <row r="30" spans="1:34" ht="31.5">
      <c r="A30" s="37" t="s">
        <v>82</v>
      </c>
      <c r="B30" s="34" t="s">
        <v>83</v>
      </c>
      <c r="C30" s="46" t="s">
        <v>84</v>
      </c>
      <c r="D30" s="5" t="s">
        <v>60</v>
      </c>
      <c r="E30" s="1">
        <v>0.4</v>
      </c>
      <c r="F30" s="1">
        <v>0</v>
      </c>
      <c r="G30" s="1">
        <v>0.05</v>
      </c>
      <c r="H30" s="1">
        <v>0</v>
      </c>
      <c r="I30" s="1">
        <v>0</v>
      </c>
      <c r="J30" s="1">
        <f t="shared" si="6"/>
        <v>0.4</v>
      </c>
      <c r="K30" s="1">
        <f t="shared" si="6"/>
        <v>0</v>
      </c>
      <c r="L30" s="1">
        <f t="shared" si="6"/>
        <v>6.6000000000000003E-2</v>
      </c>
      <c r="M30" s="1">
        <f t="shared" si="6"/>
        <v>0</v>
      </c>
      <c r="N30" s="1">
        <f t="shared" si="6"/>
        <v>2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0.4</v>
      </c>
      <c r="AE30" s="1">
        <v>0</v>
      </c>
      <c r="AF30" s="1">
        <v>6.6000000000000003E-2</v>
      </c>
      <c r="AG30" s="1">
        <v>0</v>
      </c>
      <c r="AH30" s="1">
        <v>2</v>
      </c>
    </row>
    <row r="31" spans="1:34" ht="31.5">
      <c r="A31" s="37" t="s">
        <v>85</v>
      </c>
      <c r="B31" s="34" t="s">
        <v>86</v>
      </c>
      <c r="C31" s="46" t="s">
        <v>87</v>
      </c>
      <c r="D31" s="5" t="s">
        <v>60</v>
      </c>
      <c r="E31" s="1">
        <v>0</v>
      </c>
      <c r="F31" s="1">
        <v>0</v>
      </c>
      <c r="G31" s="1">
        <v>0.7</v>
      </c>
      <c r="H31" s="1">
        <v>0</v>
      </c>
      <c r="I31" s="1">
        <v>0</v>
      </c>
      <c r="J31" s="1">
        <f t="shared" si="6"/>
        <v>0</v>
      </c>
      <c r="K31" s="1">
        <f t="shared" si="6"/>
        <v>0</v>
      </c>
      <c r="L31" s="1">
        <f t="shared" si="6"/>
        <v>0.16600000000000001</v>
      </c>
      <c r="M31" s="1">
        <f t="shared" si="6"/>
        <v>0</v>
      </c>
      <c r="N31" s="1">
        <f t="shared" si="6"/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0.16600000000000001</v>
      </c>
      <c r="AG31" s="1">
        <v>0</v>
      </c>
      <c r="AH31" s="1">
        <v>0</v>
      </c>
    </row>
    <row r="32" spans="1:34" ht="31.5">
      <c r="A32" s="37" t="s">
        <v>321</v>
      </c>
      <c r="B32" s="33" t="s">
        <v>322</v>
      </c>
      <c r="C32" s="3" t="s">
        <v>323</v>
      </c>
      <c r="D32" s="5"/>
      <c r="E32" s="1" t="s">
        <v>60</v>
      </c>
      <c r="F32" s="1" t="s">
        <v>60</v>
      </c>
      <c r="G32" s="1" t="s">
        <v>60</v>
      </c>
      <c r="H32" s="1" t="s">
        <v>60</v>
      </c>
      <c r="I32" s="1" t="s">
        <v>60</v>
      </c>
      <c r="J32" s="1">
        <f>O32+T32+Y32+AD32</f>
        <v>0</v>
      </c>
      <c r="K32" s="1">
        <f>P32+U32+Z32+AE32</f>
        <v>0</v>
      </c>
      <c r="L32" s="1">
        <f>Q32+V32+AA32+AF32</f>
        <v>0</v>
      </c>
      <c r="M32" s="1">
        <f>R32+W32+AB32+AG32</f>
        <v>0</v>
      </c>
      <c r="N32" s="1">
        <f>S32+X32+AC32+AH32</f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</row>
    <row r="33" spans="1:34" ht="31.5">
      <c r="A33" s="37" t="s">
        <v>88</v>
      </c>
      <c r="B33" s="40" t="s">
        <v>89</v>
      </c>
      <c r="C33" s="41" t="s">
        <v>62</v>
      </c>
      <c r="D33" s="5" t="s">
        <v>60</v>
      </c>
      <c r="E33" s="1">
        <f t="shared" ref="E33:AH33" si="7">E34+E42+E94</f>
        <v>0.65</v>
      </c>
      <c r="F33" s="1">
        <f t="shared" si="7"/>
        <v>0</v>
      </c>
      <c r="G33" s="1">
        <f t="shared" si="7"/>
        <v>9.83</v>
      </c>
      <c r="H33" s="1">
        <f t="shared" si="7"/>
        <v>0</v>
      </c>
      <c r="I33" s="1">
        <f t="shared" si="7"/>
        <v>250</v>
      </c>
      <c r="J33" s="1">
        <f t="shared" si="7"/>
        <v>0.65</v>
      </c>
      <c r="K33" s="1">
        <f t="shared" si="7"/>
        <v>0</v>
      </c>
      <c r="L33" s="1">
        <f t="shared" si="7"/>
        <v>11.530999999999999</v>
      </c>
      <c r="M33" s="1">
        <f t="shared" si="7"/>
        <v>0</v>
      </c>
      <c r="N33" s="1">
        <f t="shared" si="7"/>
        <v>260</v>
      </c>
      <c r="O33" s="1">
        <f t="shared" si="7"/>
        <v>0</v>
      </c>
      <c r="P33" s="1">
        <f t="shared" si="7"/>
        <v>0</v>
      </c>
      <c r="Q33" s="1">
        <f t="shared" si="7"/>
        <v>4.4999999999999998E-2</v>
      </c>
      <c r="R33" s="1">
        <f t="shared" si="7"/>
        <v>0</v>
      </c>
      <c r="S33" s="1">
        <f t="shared" si="7"/>
        <v>242</v>
      </c>
      <c r="T33" s="1">
        <f t="shared" si="7"/>
        <v>0.65</v>
      </c>
      <c r="U33" s="1">
        <f t="shared" si="7"/>
        <v>0</v>
      </c>
      <c r="V33" s="1">
        <f t="shared" si="7"/>
        <v>1.86</v>
      </c>
      <c r="W33" s="1">
        <f t="shared" si="7"/>
        <v>0</v>
      </c>
      <c r="X33" s="1">
        <f t="shared" si="7"/>
        <v>1</v>
      </c>
      <c r="Y33" s="1">
        <f t="shared" si="7"/>
        <v>0</v>
      </c>
      <c r="Z33" s="1">
        <f t="shared" si="7"/>
        <v>0</v>
      </c>
      <c r="AA33" s="1">
        <f t="shared" si="7"/>
        <v>0.70499999999999996</v>
      </c>
      <c r="AB33" s="1">
        <f t="shared" si="7"/>
        <v>0</v>
      </c>
      <c r="AC33" s="1">
        <f t="shared" si="7"/>
        <v>2</v>
      </c>
      <c r="AD33" s="1">
        <f t="shared" si="7"/>
        <v>0</v>
      </c>
      <c r="AE33" s="1">
        <f t="shared" si="7"/>
        <v>0</v>
      </c>
      <c r="AF33" s="1">
        <f t="shared" si="7"/>
        <v>8.9209999999999976</v>
      </c>
      <c r="AG33" s="1">
        <f t="shared" si="7"/>
        <v>0</v>
      </c>
      <c r="AH33" s="1">
        <f t="shared" si="7"/>
        <v>15</v>
      </c>
    </row>
    <row r="34" spans="1:34" ht="47.25">
      <c r="A34" s="47" t="s">
        <v>90</v>
      </c>
      <c r="B34" s="48" t="s">
        <v>91</v>
      </c>
      <c r="C34" s="49" t="s">
        <v>62</v>
      </c>
      <c r="D34" s="5" t="s">
        <v>60</v>
      </c>
      <c r="E34" s="1">
        <f>E35</f>
        <v>0.65</v>
      </c>
      <c r="F34" s="1">
        <f t="shared" ref="F34:AH34" si="8">F35</f>
        <v>0</v>
      </c>
      <c r="G34" s="1">
        <f t="shared" si="8"/>
        <v>0</v>
      </c>
      <c r="H34" s="1">
        <f t="shared" si="8"/>
        <v>0</v>
      </c>
      <c r="I34" s="1">
        <f t="shared" si="8"/>
        <v>0</v>
      </c>
      <c r="J34" s="1">
        <f t="shared" si="8"/>
        <v>0.65</v>
      </c>
      <c r="K34" s="1">
        <f t="shared" si="8"/>
        <v>0</v>
      </c>
      <c r="L34" s="1">
        <f t="shared" si="8"/>
        <v>0</v>
      </c>
      <c r="M34" s="1">
        <f t="shared" si="8"/>
        <v>0</v>
      </c>
      <c r="N34" s="1">
        <f t="shared" si="8"/>
        <v>0</v>
      </c>
      <c r="O34" s="1">
        <f t="shared" si="8"/>
        <v>0</v>
      </c>
      <c r="P34" s="1">
        <f t="shared" si="8"/>
        <v>0</v>
      </c>
      <c r="Q34" s="1">
        <f t="shared" si="8"/>
        <v>0</v>
      </c>
      <c r="R34" s="1">
        <f t="shared" si="8"/>
        <v>0</v>
      </c>
      <c r="S34" s="1">
        <f t="shared" si="8"/>
        <v>0</v>
      </c>
      <c r="T34" s="1">
        <f t="shared" si="8"/>
        <v>0.65</v>
      </c>
      <c r="U34" s="1">
        <f t="shared" si="8"/>
        <v>0</v>
      </c>
      <c r="V34" s="1">
        <f t="shared" si="8"/>
        <v>0</v>
      </c>
      <c r="W34" s="1">
        <f t="shared" si="8"/>
        <v>0</v>
      </c>
      <c r="X34" s="1">
        <f t="shared" si="8"/>
        <v>0</v>
      </c>
      <c r="Y34" s="1">
        <f t="shared" si="8"/>
        <v>0</v>
      </c>
      <c r="Z34" s="1">
        <f t="shared" si="8"/>
        <v>0</v>
      </c>
      <c r="AA34" s="1">
        <f t="shared" si="8"/>
        <v>0</v>
      </c>
      <c r="AB34" s="1">
        <f t="shared" si="8"/>
        <v>0</v>
      </c>
      <c r="AC34" s="1">
        <f t="shared" si="8"/>
        <v>0</v>
      </c>
      <c r="AD34" s="1">
        <f t="shared" si="8"/>
        <v>0</v>
      </c>
      <c r="AE34" s="1">
        <f t="shared" si="8"/>
        <v>0</v>
      </c>
      <c r="AF34" s="1">
        <f t="shared" si="8"/>
        <v>0</v>
      </c>
      <c r="AG34" s="1">
        <f t="shared" si="8"/>
        <v>0</v>
      </c>
      <c r="AH34" s="1">
        <f t="shared" si="8"/>
        <v>0</v>
      </c>
    </row>
    <row r="35" spans="1:34" ht="31.5">
      <c r="A35" s="47" t="s">
        <v>92</v>
      </c>
      <c r="B35" s="48" t="s">
        <v>93</v>
      </c>
      <c r="C35" s="49" t="s">
        <v>62</v>
      </c>
      <c r="D35" s="5" t="s">
        <v>60</v>
      </c>
      <c r="E35" s="1">
        <f>SUM(E36:E41)</f>
        <v>0.65</v>
      </c>
      <c r="F35" s="1">
        <f t="shared" ref="F35:AH35" si="9">SUM(F36:F41)</f>
        <v>0</v>
      </c>
      <c r="G35" s="1">
        <f t="shared" si="9"/>
        <v>0</v>
      </c>
      <c r="H35" s="1">
        <f t="shared" si="9"/>
        <v>0</v>
      </c>
      <c r="I35" s="1">
        <f t="shared" si="9"/>
        <v>0</v>
      </c>
      <c r="J35" s="1">
        <f t="shared" si="9"/>
        <v>0.65</v>
      </c>
      <c r="K35" s="1">
        <f t="shared" si="9"/>
        <v>0</v>
      </c>
      <c r="L35" s="1">
        <f t="shared" si="9"/>
        <v>0</v>
      </c>
      <c r="M35" s="1">
        <f t="shared" si="9"/>
        <v>0</v>
      </c>
      <c r="N35" s="1">
        <f t="shared" si="9"/>
        <v>0</v>
      </c>
      <c r="O35" s="1">
        <f t="shared" si="9"/>
        <v>0</v>
      </c>
      <c r="P35" s="1">
        <f t="shared" si="9"/>
        <v>0</v>
      </c>
      <c r="Q35" s="1">
        <f t="shared" si="9"/>
        <v>0</v>
      </c>
      <c r="R35" s="1">
        <f t="shared" si="9"/>
        <v>0</v>
      </c>
      <c r="S35" s="1">
        <f t="shared" si="9"/>
        <v>0</v>
      </c>
      <c r="T35" s="1">
        <f t="shared" si="9"/>
        <v>0.65</v>
      </c>
      <c r="U35" s="1">
        <f t="shared" si="9"/>
        <v>0</v>
      </c>
      <c r="V35" s="1">
        <f t="shared" si="9"/>
        <v>0</v>
      </c>
      <c r="W35" s="1">
        <f t="shared" si="9"/>
        <v>0</v>
      </c>
      <c r="X35" s="1">
        <f t="shared" si="9"/>
        <v>0</v>
      </c>
      <c r="Y35" s="1">
        <f t="shared" si="9"/>
        <v>0</v>
      </c>
      <c r="Z35" s="1">
        <f t="shared" si="9"/>
        <v>0</v>
      </c>
      <c r="AA35" s="1">
        <f t="shared" si="9"/>
        <v>0</v>
      </c>
      <c r="AB35" s="1">
        <f t="shared" si="9"/>
        <v>0</v>
      </c>
      <c r="AC35" s="1">
        <f t="shared" si="9"/>
        <v>0</v>
      </c>
      <c r="AD35" s="1">
        <f t="shared" si="9"/>
        <v>0</v>
      </c>
      <c r="AE35" s="1">
        <f t="shared" si="9"/>
        <v>0</v>
      </c>
      <c r="AF35" s="1">
        <f t="shared" si="9"/>
        <v>0</v>
      </c>
      <c r="AG35" s="1">
        <f t="shared" si="9"/>
        <v>0</v>
      </c>
      <c r="AH35" s="1">
        <f t="shared" si="9"/>
        <v>0</v>
      </c>
    </row>
    <row r="36" spans="1:34" ht="31.5">
      <c r="A36" s="3" t="s">
        <v>94</v>
      </c>
      <c r="B36" s="35" t="s">
        <v>95</v>
      </c>
      <c r="C36" s="35" t="s">
        <v>96</v>
      </c>
      <c r="D36" s="5" t="s">
        <v>60</v>
      </c>
      <c r="E36" s="4" t="s">
        <v>60</v>
      </c>
      <c r="F36" s="4" t="s">
        <v>60</v>
      </c>
      <c r="G36" s="4" t="s">
        <v>60</v>
      </c>
      <c r="H36" s="4" t="s">
        <v>60</v>
      </c>
      <c r="I36" s="4" t="s">
        <v>60</v>
      </c>
      <c r="J36" s="1">
        <f t="shared" ref="J36:N41" si="10">O36+T36+Y36+AD36</f>
        <v>0</v>
      </c>
      <c r="K36" s="1">
        <f t="shared" si="10"/>
        <v>0</v>
      </c>
      <c r="L36" s="1">
        <f t="shared" si="10"/>
        <v>0</v>
      </c>
      <c r="M36" s="1">
        <f t="shared" si="10"/>
        <v>0</v>
      </c>
      <c r="N36" s="1">
        <f t="shared" si="10"/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</row>
    <row r="37" spans="1:34" ht="31.5">
      <c r="A37" s="3" t="s">
        <v>97</v>
      </c>
      <c r="B37" s="35" t="s">
        <v>98</v>
      </c>
      <c r="C37" s="35" t="s">
        <v>99</v>
      </c>
      <c r="D37" s="5" t="s">
        <v>60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f t="shared" si="10"/>
        <v>0</v>
      </c>
      <c r="K37" s="1">
        <f t="shared" si="10"/>
        <v>0</v>
      </c>
      <c r="L37" s="1">
        <f t="shared" si="10"/>
        <v>0</v>
      </c>
      <c r="M37" s="1">
        <f t="shared" si="10"/>
        <v>0</v>
      </c>
      <c r="N37" s="1">
        <f t="shared" si="10"/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</row>
    <row r="38" spans="1:34" ht="47.25">
      <c r="A38" s="3" t="s">
        <v>100</v>
      </c>
      <c r="B38" s="50" t="s">
        <v>101</v>
      </c>
      <c r="C38" s="51" t="s">
        <v>102</v>
      </c>
      <c r="D38" s="5" t="s">
        <v>60</v>
      </c>
      <c r="E38" s="1">
        <v>0.4</v>
      </c>
      <c r="F38" s="1">
        <v>0</v>
      </c>
      <c r="G38" s="1">
        <v>0</v>
      </c>
      <c r="H38" s="1">
        <v>0</v>
      </c>
      <c r="I38" s="1">
        <v>0</v>
      </c>
      <c r="J38" s="1">
        <f t="shared" si="10"/>
        <v>0.4</v>
      </c>
      <c r="K38" s="1">
        <f t="shared" si="10"/>
        <v>0</v>
      </c>
      <c r="L38" s="1">
        <f t="shared" si="10"/>
        <v>0</v>
      </c>
      <c r="M38" s="1">
        <f t="shared" si="10"/>
        <v>0</v>
      </c>
      <c r="N38" s="1">
        <f t="shared" si="10"/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0.4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</row>
    <row r="39" spans="1:34" ht="47.25">
      <c r="A39" s="3" t="s">
        <v>103</v>
      </c>
      <c r="B39" s="50" t="s">
        <v>104</v>
      </c>
      <c r="C39" s="51" t="s">
        <v>105</v>
      </c>
      <c r="D39" s="5" t="s">
        <v>60</v>
      </c>
      <c r="E39" s="1">
        <v>0.25</v>
      </c>
      <c r="F39" s="1">
        <v>0</v>
      </c>
      <c r="G39" s="1">
        <v>0</v>
      </c>
      <c r="H39" s="1">
        <v>0</v>
      </c>
      <c r="I39" s="1">
        <v>0</v>
      </c>
      <c r="J39" s="1">
        <f t="shared" si="10"/>
        <v>0.25</v>
      </c>
      <c r="K39" s="1">
        <f t="shared" si="10"/>
        <v>0</v>
      </c>
      <c r="L39" s="1">
        <f t="shared" si="10"/>
        <v>0</v>
      </c>
      <c r="M39" s="1">
        <f t="shared" si="10"/>
        <v>0</v>
      </c>
      <c r="N39" s="1">
        <f t="shared" si="10"/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0.25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</row>
    <row r="40" spans="1:34" ht="63">
      <c r="A40" s="3" t="s">
        <v>106</v>
      </c>
      <c r="B40" s="52" t="s">
        <v>277</v>
      </c>
      <c r="C40" s="3" t="s">
        <v>278</v>
      </c>
      <c r="D40" s="5" t="s">
        <v>60</v>
      </c>
      <c r="E40" s="4" t="s">
        <v>60</v>
      </c>
      <c r="F40" s="4" t="s">
        <v>60</v>
      </c>
      <c r="G40" s="4" t="s">
        <v>60</v>
      </c>
      <c r="H40" s="4" t="s">
        <v>60</v>
      </c>
      <c r="I40" s="4" t="s">
        <v>60</v>
      </c>
      <c r="J40" s="1">
        <f>O40+T40+Y40+AD40</f>
        <v>0</v>
      </c>
      <c r="K40" s="1">
        <f>P40+U40+Z40+AE40</f>
        <v>0</v>
      </c>
      <c r="L40" s="1">
        <f>Q40+V40+AA40+AF40</f>
        <v>0</v>
      </c>
      <c r="M40" s="1">
        <f>R40+W40+AB40+AG40</f>
        <v>0</v>
      </c>
      <c r="N40" s="1">
        <f>S40+X40+AC40+AH40</f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</row>
    <row r="41" spans="1:34" ht="78.75">
      <c r="A41" s="3" t="s">
        <v>279</v>
      </c>
      <c r="B41" s="52" t="s">
        <v>107</v>
      </c>
      <c r="C41" s="3" t="s">
        <v>108</v>
      </c>
      <c r="D41" s="5" t="s">
        <v>60</v>
      </c>
      <c r="E41" s="4" t="s">
        <v>60</v>
      </c>
      <c r="F41" s="4" t="s">
        <v>60</v>
      </c>
      <c r="G41" s="4" t="s">
        <v>60</v>
      </c>
      <c r="H41" s="4" t="s">
        <v>60</v>
      </c>
      <c r="I41" s="4" t="s">
        <v>60</v>
      </c>
      <c r="J41" s="1">
        <f t="shared" si="10"/>
        <v>0</v>
      </c>
      <c r="K41" s="1">
        <f t="shared" si="10"/>
        <v>0</v>
      </c>
      <c r="L41" s="1">
        <f t="shared" si="10"/>
        <v>0</v>
      </c>
      <c r="M41" s="1">
        <f t="shared" si="10"/>
        <v>0</v>
      </c>
      <c r="N41" s="1">
        <f t="shared" si="10"/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</row>
    <row r="42" spans="1:34" ht="31.5">
      <c r="A42" s="37" t="s">
        <v>109</v>
      </c>
      <c r="B42" s="40" t="s">
        <v>110</v>
      </c>
      <c r="C42" s="37" t="s">
        <v>62</v>
      </c>
      <c r="D42" s="5" t="s">
        <v>60</v>
      </c>
      <c r="E42" s="1">
        <f>E43</f>
        <v>0</v>
      </c>
      <c r="F42" s="1">
        <f t="shared" ref="F42:AH42" si="11">F43</f>
        <v>0</v>
      </c>
      <c r="G42" s="1">
        <f t="shared" si="11"/>
        <v>9.83</v>
      </c>
      <c r="H42" s="1">
        <f t="shared" si="11"/>
        <v>0</v>
      </c>
      <c r="I42" s="1">
        <f t="shared" si="11"/>
        <v>0</v>
      </c>
      <c r="J42" s="1">
        <f t="shared" si="11"/>
        <v>0</v>
      </c>
      <c r="K42" s="1">
        <f t="shared" si="11"/>
        <v>0</v>
      </c>
      <c r="L42" s="1">
        <f t="shared" si="11"/>
        <v>11.530999999999999</v>
      </c>
      <c r="M42" s="1">
        <f t="shared" si="11"/>
        <v>0</v>
      </c>
      <c r="N42" s="1">
        <f t="shared" si="11"/>
        <v>0</v>
      </c>
      <c r="O42" s="1">
        <f t="shared" si="11"/>
        <v>0</v>
      </c>
      <c r="P42" s="1">
        <f t="shared" si="11"/>
        <v>0</v>
      </c>
      <c r="Q42" s="1">
        <f t="shared" si="11"/>
        <v>4.4999999999999998E-2</v>
      </c>
      <c r="R42" s="1">
        <f t="shared" si="11"/>
        <v>0</v>
      </c>
      <c r="S42" s="1">
        <f t="shared" si="11"/>
        <v>0</v>
      </c>
      <c r="T42" s="1">
        <f t="shared" si="11"/>
        <v>0</v>
      </c>
      <c r="U42" s="1">
        <f t="shared" si="11"/>
        <v>0</v>
      </c>
      <c r="V42" s="1">
        <f t="shared" si="11"/>
        <v>1.86</v>
      </c>
      <c r="W42" s="1">
        <f t="shared" si="11"/>
        <v>0</v>
      </c>
      <c r="X42" s="1">
        <f t="shared" si="11"/>
        <v>0</v>
      </c>
      <c r="Y42" s="1">
        <f t="shared" si="11"/>
        <v>0</v>
      </c>
      <c r="Z42" s="1">
        <f t="shared" si="11"/>
        <v>0</v>
      </c>
      <c r="AA42" s="1">
        <f t="shared" si="11"/>
        <v>0.70499999999999996</v>
      </c>
      <c r="AB42" s="1">
        <f t="shared" si="11"/>
        <v>0</v>
      </c>
      <c r="AC42" s="1">
        <f t="shared" si="11"/>
        <v>0</v>
      </c>
      <c r="AD42" s="1">
        <f t="shared" si="11"/>
        <v>0</v>
      </c>
      <c r="AE42" s="1">
        <f t="shared" si="11"/>
        <v>0</v>
      </c>
      <c r="AF42" s="1">
        <f t="shared" si="11"/>
        <v>8.9209999999999976</v>
      </c>
      <c r="AG42" s="1">
        <f t="shared" si="11"/>
        <v>0</v>
      </c>
      <c r="AH42" s="1">
        <f t="shared" si="11"/>
        <v>0</v>
      </c>
    </row>
    <row r="43" spans="1:34">
      <c r="A43" s="47" t="s">
        <v>111</v>
      </c>
      <c r="B43" s="48" t="s">
        <v>112</v>
      </c>
      <c r="C43" s="47" t="s">
        <v>62</v>
      </c>
      <c r="D43" s="5" t="s">
        <v>60</v>
      </c>
      <c r="E43" s="1">
        <f t="shared" ref="E43:AH43" si="12">SUM(E44:E93)</f>
        <v>0</v>
      </c>
      <c r="F43" s="1">
        <f t="shared" si="12"/>
        <v>0</v>
      </c>
      <c r="G43" s="1">
        <f t="shared" si="12"/>
        <v>9.83</v>
      </c>
      <c r="H43" s="1">
        <f t="shared" si="12"/>
        <v>0</v>
      </c>
      <c r="I43" s="1">
        <f t="shared" si="12"/>
        <v>0</v>
      </c>
      <c r="J43" s="1">
        <f t="shared" si="12"/>
        <v>0</v>
      </c>
      <c r="K43" s="1">
        <f t="shared" si="12"/>
        <v>0</v>
      </c>
      <c r="L43" s="1">
        <f t="shared" si="12"/>
        <v>11.530999999999999</v>
      </c>
      <c r="M43" s="1">
        <f t="shared" si="12"/>
        <v>0</v>
      </c>
      <c r="N43" s="1">
        <f t="shared" si="12"/>
        <v>0</v>
      </c>
      <c r="O43" s="1">
        <f t="shared" si="12"/>
        <v>0</v>
      </c>
      <c r="P43" s="1">
        <f t="shared" si="12"/>
        <v>0</v>
      </c>
      <c r="Q43" s="1">
        <f t="shared" si="12"/>
        <v>4.4999999999999998E-2</v>
      </c>
      <c r="R43" s="1">
        <f t="shared" si="12"/>
        <v>0</v>
      </c>
      <c r="S43" s="1">
        <f t="shared" si="12"/>
        <v>0</v>
      </c>
      <c r="T43" s="1">
        <f t="shared" si="12"/>
        <v>0</v>
      </c>
      <c r="U43" s="1">
        <f t="shared" si="12"/>
        <v>0</v>
      </c>
      <c r="V43" s="1">
        <f t="shared" si="12"/>
        <v>1.86</v>
      </c>
      <c r="W43" s="1">
        <f t="shared" si="12"/>
        <v>0</v>
      </c>
      <c r="X43" s="1">
        <f t="shared" si="12"/>
        <v>0</v>
      </c>
      <c r="Y43" s="1">
        <f t="shared" si="12"/>
        <v>0</v>
      </c>
      <c r="Z43" s="1">
        <f t="shared" si="12"/>
        <v>0</v>
      </c>
      <c r="AA43" s="1">
        <f t="shared" si="12"/>
        <v>0.70499999999999996</v>
      </c>
      <c r="AB43" s="1">
        <f t="shared" si="12"/>
        <v>0</v>
      </c>
      <c r="AC43" s="1">
        <f t="shared" si="12"/>
        <v>0</v>
      </c>
      <c r="AD43" s="1">
        <f t="shared" si="12"/>
        <v>0</v>
      </c>
      <c r="AE43" s="1">
        <f t="shared" si="12"/>
        <v>0</v>
      </c>
      <c r="AF43" s="1">
        <f t="shared" si="12"/>
        <v>8.9209999999999976</v>
      </c>
      <c r="AG43" s="1">
        <f t="shared" si="12"/>
        <v>0</v>
      </c>
      <c r="AH43" s="1">
        <f t="shared" si="12"/>
        <v>0</v>
      </c>
    </row>
    <row r="44" spans="1:34" ht="31.5">
      <c r="A44" s="3" t="s">
        <v>113</v>
      </c>
      <c r="B44" s="50" t="s">
        <v>280</v>
      </c>
      <c r="C44" s="51" t="s">
        <v>281</v>
      </c>
      <c r="D44" s="5" t="s">
        <v>60</v>
      </c>
      <c r="E44" s="4" t="s">
        <v>60</v>
      </c>
      <c r="F44" s="4" t="s">
        <v>60</v>
      </c>
      <c r="G44" s="4" t="s">
        <v>60</v>
      </c>
      <c r="H44" s="4" t="s">
        <v>60</v>
      </c>
      <c r="I44" s="4" t="s">
        <v>60</v>
      </c>
      <c r="J44" s="1">
        <f t="shared" ref="J44:N71" si="13">O44+T44+Y44+AD44</f>
        <v>0</v>
      </c>
      <c r="K44" s="1">
        <f t="shared" si="13"/>
        <v>0</v>
      </c>
      <c r="L44" s="1">
        <f t="shared" si="13"/>
        <v>0</v>
      </c>
      <c r="M44" s="1">
        <f t="shared" si="13"/>
        <v>0</v>
      </c>
      <c r="N44" s="1">
        <f t="shared" si="13"/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</row>
    <row r="45" spans="1:34" ht="31.5">
      <c r="A45" s="3" t="s">
        <v>114</v>
      </c>
      <c r="B45" s="34" t="s">
        <v>325</v>
      </c>
      <c r="C45" s="43" t="s">
        <v>346</v>
      </c>
      <c r="D45" s="5" t="s">
        <v>60</v>
      </c>
      <c r="E45" s="1">
        <v>0</v>
      </c>
      <c r="F45" s="1">
        <v>0</v>
      </c>
      <c r="G45" s="1">
        <v>0.4</v>
      </c>
      <c r="H45" s="1">
        <v>0</v>
      </c>
      <c r="I45" s="1">
        <v>0</v>
      </c>
      <c r="J45" s="1">
        <f t="shared" si="13"/>
        <v>0</v>
      </c>
      <c r="K45" s="1">
        <f t="shared" si="13"/>
        <v>0</v>
      </c>
      <c r="L45" s="1">
        <f t="shared" si="13"/>
        <v>0</v>
      </c>
      <c r="M45" s="1">
        <f t="shared" si="13"/>
        <v>0</v>
      </c>
      <c r="N45" s="1">
        <f t="shared" si="13"/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</row>
    <row r="46" spans="1:34" ht="31.5">
      <c r="A46" s="3" t="s">
        <v>115</v>
      </c>
      <c r="B46" s="50" t="s">
        <v>282</v>
      </c>
      <c r="C46" s="51" t="s">
        <v>283</v>
      </c>
      <c r="D46" s="5" t="s">
        <v>60</v>
      </c>
      <c r="E46" s="1">
        <v>0</v>
      </c>
      <c r="F46" s="1">
        <v>0</v>
      </c>
      <c r="G46" s="1">
        <v>0.52500000000000002</v>
      </c>
      <c r="H46" s="1">
        <v>0</v>
      </c>
      <c r="I46" s="1">
        <v>0</v>
      </c>
      <c r="J46" s="1">
        <f t="shared" si="13"/>
        <v>0</v>
      </c>
      <c r="K46" s="1">
        <f t="shared" si="13"/>
        <v>0</v>
      </c>
      <c r="L46" s="1">
        <f t="shared" si="13"/>
        <v>0.51</v>
      </c>
      <c r="M46" s="1">
        <f t="shared" si="13"/>
        <v>0</v>
      </c>
      <c r="N46" s="1">
        <f t="shared" si="13"/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0.51</v>
      </c>
      <c r="AG46" s="1">
        <v>0</v>
      </c>
      <c r="AH46" s="1">
        <v>0</v>
      </c>
    </row>
    <row r="47" spans="1:34" ht="31.5">
      <c r="A47" s="3" t="s">
        <v>116</v>
      </c>
      <c r="B47" s="45" t="s">
        <v>172</v>
      </c>
      <c r="C47" s="30" t="s">
        <v>173</v>
      </c>
      <c r="D47" s="5" t="s">
        <v>60</v>
      </c>
      <c r="E47" s="1">
        <v>0</v>
      </c>
      <c r="F47" s="1">
        <v>0</v>
      </c>
      <c r="G47" s="1">
        <v>0.47</v>
      </c>
      <c r="H47" s="1">
        <v>0</v>
      </c>
      <c r="I47" s="1">
        <v>0</v>
      </c>
      <c r="J47" s="1">
        <f t="shared" si="13"/>
        <v>0</v>
      </c>
      <c r="K47" s="1">
        <f t="shared" si="13"/>
        <v>0</v>
      </c>
      <c r="L47" s="1">
        <f t="shared" si="13"/>
        <v>0.57499999999999996</v>
      </c>
      <c r="M47" s="1">
        <f t="shared" si="13"/>
        <v>0</v>
      </c>
      <c r="N47" s="1">
        <f t="shared" si="13"/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0.57499999999999996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</row>
    <row r="48" spans="1:34" ht="31.5">
      <c r="A48" s="3" t="s">
        <v>117</v>
      </c>
      <c r="B48" s="45" t="s">
        <v>326</v>
      </c>
      <c r="C48" s="30" t="s">
        <v>347</v>
      </c>
      <c r="D48" s="5" t="s">
        <v>60</v>
      </c>
      <c r="E48" s="1">
        <v>0</v>
      </c>
      <c r="F48" s="1">
        <v>0</v>
      </c>
      <c r="G48" s="1">
        <v>0.71499999999999997</v>
      </c>
      <c r="H48" s="1">
        <v>0</v>
      </c>
      <c r="I48" s="1">
        <v>0</v>
      </c>
      <c r="J48" s="1">
        <f t="shared" si="13"/>
        <v>0</v>
      </c>
      <c r="K48" s="1">
        <f t="shared" si="13"/>
        <v>0</v>
      </c>
      <c r="L48" s="1">
        <f t="shared" si="13"/>
        <v>0</v>
      </c>
      <c r="M48" s="1">
        <f t="shared" si="13"/>
        <v>0</v>
      </c>
      <c r="N48" s="1">
        <f t="shared" si="13"/>
        <v>0</v>
      </c>
      <c r="O48" s="1">
        <v>0</v>
      </c>
      <c r="P48" s="1">
        <v>0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</row>
    <row r="49" spans="1:34" ht="31.5">
      <c r="A49" s="3" t="s">
        <v>118</v>
      </c>
      <c r="B49" s="50" t="s">
        <v>284</v>
      </c>
      <c r="C49" s="51" t="s">
        <v>285</v>
      </c>
      <c r="D49" s="5" t="s">
        <v>60</v>
      </c>
      <c r="E49" s="1">
        <v>0</v>
      </c>
      <c r="F49" s="1">
        <v>0</v>
      </c>
      <c r="G49" s="1">
        <v>0.4</v>
      </c>
      <c r="H49" s="1">
        <v>0</v>
      </c>
      <c r="I49" s="1">
        <v>0</v>
      </c>
      <c r="J49" s="1">
        <f t="shared" si="13"/>
        <v>0</v>
      </c>
      <c r="K49" s="1">
        <f t="shared" si="13"/>
        <v>0</v>
      </c>
      <c r="L49" s="1">
        <f t="shared" si="13"/>
        <v>1.2070000000000001</v>
      </c>
      <c r="M49" s="1">
        <f t="shared" si="13"/>
        <v>0</v>
      </c>
      <c r="N49" s="1">
        <f t="shared" si="13"/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1.2070000000000001</v>
      </c>
      <c r="AG49" s="1">
        <v>0</v>
      </c>
      <c r="AH49" s="1">
        <v>0</v>
      </c>
    </row>
    <row r="50" spans="1:34" ht="31.5">
      <c r="A50" s="3" t="s">
        <v>119</v>
      </c>
      <c r="B50" s="45" t="s">
        <v>175</v>
      </c>
      <c r="C50" s="30" t="s">
        <v>176</v>
      </c>
      <c r="D50" s="5" t="s">
        <v>60</v>
      </c>
      <c r="E50" s="1">
        <v>0</v>
      </c>
      <c r="F50" s="1">
        <v>0</v>
      </c>
      <c r="G50" s="1">
        <v>0.79</v>
      </c>
      <c r="H50" s="1">
        <v>0</v>
      </c>
      <c r="I50" s="1">
        <v>0</v>
      </c>
      <c r="J50" s="1">
        <f t="shared" si="13"/>
        <v>0</v>
      </c>
      <c r="K50" s="1">
        <f t="shared" si="13"/>
        <v>0</v>
      </c>
      <c r="L50" s="1">
        <f t="shared" si="13"/>
        <v>0</v>
      </c>
      <c r="M50" s="1">
        <f t="shared" si="13"/>
        <v>0</v>
      </c>
      <c r="N50" s="1">
        <f t="shared" si="13"/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</row>
    <row r="51" spans="1:34" ht="31.5">
      <c r="A51" s="3" t="s">
        <v>120</v>
      </c>
      <c r="B51" s="45" t="s">
        <v>166</v>
      </c>
      <c r="C51" s="30" t="s">
        <v>167</v>
      </c>
      <c r="D51" s="5" t="s">
        <v>60</v>
      </c>
      <c r="E51" s="1">
        <v>0</v>
      </c>
      <c r="F51" s="1">
        <v>0</v>
      </c>
      <c r="G51" s="1">
        <v>0.15</v>
      </c>
      <c r="H51" s="1">
        <v>0</v>
      </c>
      <c r="I51" s="1">
        <v>0</v>
      </c>
      <c r="J51" s="1">
        <f t="shared" si="13"/>
        <v>0</v>
      </c>
      <c r="K51" s="1">
        <f t="shared" si="13"/>
        <v>0</v>
      </c>
      <c r="L51" s="1">
        <f t="shared" si="13"/>
        <v>0.13</v>
      </c>
      <c r="M51" s="1">
        <f t="shared" si="13"/>
        <v>0</v>
      </c>
      <c r="N51" s="1">
        <f t="shared" si="13"/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0.13</v>
      </c>
      <c r="AG51" s="1">
        <v>0</v>
      </c>
      <c r="AH51" s="1">
        <v>0</v>
      </c>
    </row>
    <row r="52" spans="1:34" ht="47.25">
      <c r="A52" s="3" t="s">
        <v>121</v>
      </c>
      <c r="B52" s="45" t="s">
        <v>169</v>
      </c>
      <c r="C52" s="30" t="s">
        <v>170</v>
      </c>
      <c r="D52" s="5" t="s">
        <v>60</v>
      </c>
      <c r="E52" s="1">
        <v>0</v>
      </c>
      <c r="F52" s="1">
        <v>0</v>
      </c>
      <c r="G52" s="1">
        <v>0.55000000000000004</v>
      </c>
      <c r="H52" s="1">
        <v>0</v>
      </c>
      <c r="I52" s="1">
        <v>0</v>
      </c>
      <c r="J52" s="1">
        <f t="shared" si="13"/>
        <v>0</v>
      </c>
      <c r="K52" s="1">
        <f t="shared" si="13"/>
        <v>0</v>
      </c>
      <c r="L52" s="1">
        <f t="shared" si="13"/>
        <v>0.31</v>
      </c>
      <c r="M52" s="1">
        <f t="shared" si="13"/>
        <v>0</v>
      </c>
      <c r="N52" s="1">
        <f t="shared" si="13"/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0.31</v>
      </c>
      <c r="AG52" s="1">
        <v>0</v>
      </c>
      <c r="AH52" s="1">
        <v>0</v>
      </c>
    </row>
    <row r="53" spans="1:34" ht="47.25">
      <c r="A53" s="3" t="s">
        <v>122</v>
      </c>
      <c r="B53" s="30" t="s">
        <v>327</v>
      </c>
      <c r="C53" s="43" t="s">
        <v>348</v>
      </c>
      <c r="D53" s="5" t="s">
        <v>60</v>
      </c>
      <c r="E53" s="1">
        <v>0</v>
      </c>
      <c r="F53" s="1">
        <v>0</v>
      </c>
      <c r="G53" s="1">
        <v>0.2</v>
      </c>
      <c r="H53" s="1">
        <v>0</v>
      </c>
      <c r="I53" s="1">
        <v>0</v>
      </c>
      <c r="J53" s="1">
        <f t="shared" si="13"/>
        <v>0</v>
      </c>
      <c r="K53" s="1">
        <f t="shared" si="13"/>
        <v>0</v>
      </c>
      <c r="L53" s="1">
        <f t="shared" si="13"/>
        <v>0</v>
      </c>
      <c r="M53" s="1">
        <f t="shared" si="13"/>
        <v>0</v>
      </c>
      <c r="N53" s="1">
        <f t="shared" si="13"/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</row>
    <row r="54" spans="1:34" ht="31.5">
      <c r="A54" s="3" t="s">
        <v>123</v>
      </c>
      <c r="B54" s="45" t="s">
        <v>328</v>
      </c>
      <c r="C54" s="35" t="s">
        <v>349</v>
      </c>
      <c r="D54" s="5" t="s">
        <v>60</v>
      </c>
      <c r="E54" s="1">
        <v>0</v>
      </c>
      <c r="F54" s="1">
        <v>0</v>
      </c>
      <c r="G54" s="1">
        <v>0.33</v>
      </c>
      <c r="H54" s="1">
        <v>0</v>
      </c>
      <c r="I54" s="1">
        <v>0</v>
      </c>
      <c r="J54" s="1">
        <f t="shared" si="13"/>
        <v>0</v>
      </c>
      <c r="K54" s="1">
        <f t="shared" si="13"/>
        <v>0</v>
      </c>
      <c r="L54" s="1">
        <f t="shared" si="13"/>
        <v>0</v>
      </c>
      <c r="M54" s="1">
        <f t="shared" si="13"/>
        <v>0</v>
      </c>
      <c r="N54" s="1">
        <f t="shared" si="13"/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</row>
    <row r="55" spans="1:34" ht="31.5">
      <c r="A55" s="3" t="s">
        <v>124</v>
      </c>
      <c r="B55" s="35" t="s">
        <v>423</v>
      </c>
      <c r="C55" s="3" t="s">
        <v>350</v>
      </c>
      <c r="D55" s="5" t="s">
        <v>60</v>
      </c>
      <c r="E55" s="1">
        <v>0</v>
      </c>
      <c r="F55" s="1">
        <v>0</v>
      </c>
      <c r="G55" s="1">
        <v>0.1</v>
      </c>
      <c r="H55" s="1">
        <v>0</v>
      </c>
      <c r="I55" s="1">
        <v>0</v>
      </c>
      <c r="J55" s="1">
        <f t="shared" si="13"/>
        <v>0</v>
      </c>
      <c r="K55" s="1">
        <f t="shared" si="13"/>
        <v>0</v>
      </c>
      <c r="L55" s="1">
        <f t="shared" si="13"/>
        <v>0</v>
      </c>
      <c r="M55" s="1">
        <f t="shared" si="13"/>
        <v>0</v>
      </c>
      <c r="N55" s="1">
        <f t="shared" si="13"/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</row>
    <row r="56" spans="1:34" ht="31.5">
      <c r="A56" s="3" t="s">
        <v>126</v>
      </c>
      <c r="B56" s="35" t="s">
        <v>329</v>
      </c>
      <c r="C56" s="3" t="s">
        <v>351</v>
      </c>
      <c r="D56" s="5" t="s">
        <v>60</v>
      </c>
      <c r="E56" s="1">
        <v>0</v>
      </c>
      <c r="F56" s="1">
        <v>0</v>
      </c>
      <c r="G56" s="1">
        <v>0.08</v>
      </c>
      <c r="H56" s="1">
        <v>0</v>
      </c>
      <c r="I56" s="1">
        <v>0</v>
      </c>
      <c r="J56" s="1">
        <f t="shared" si="13"/>
        <v>0</v>
      </c>
      <c r="K56" s="1">
        <f t="shared" si="13"/>
        <v>0</v>
      </c>
      <c r="L56" s="1">
        <f t="shared" si="13"/>
        <v>0.06</v>
      </c>
      <c r="M56" s="1">
        <f t="shared" si="13"/>
        <v>0</v>
      </c>
      <c r="N56" s="1">
        <f t="shared" si="13"/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0.06</v>
      </c>
      <c r="AG56" s="1">
        <v>0</v>
      </c>
      <c r="AH56" s="1">
        <v>0</v>
      </c>
    </row>
    <row r="57" spans="1:34" ht="31.5">
      <c r="A57" s="3" t="s">
        <v>127</v>
      </c>
      <c r="B57" s="35" t="s">
        <v>330</v>
      </c>
      <c r="C57" s="3" t="s">
        <v>352</v>
      </c>
      <c r="D57" s="5" t="s">
        <v>60</v>
      </c>
      <c r="E57" s="1">
        <v>0</v>
      </c>
      <c r="F57" s="1">
        <v>0</v>
      </c>
      <c r="G57" s="1">
        <v>0.15</v>
      </c>
      <c r="H57" s="1">
        <v>0</v>
      </c>
      <c r="I57" s="1">
        <v>0</v>
      </c>
      <c r="J57" s="1">
        <f t="shared" si="13"/>
        <v>0</v>
      </c>
      <c r="K57" s="1">
        <f t="shared" si="13"/>
        <v>0</v>
      </c>
      <c r="L57" s="1">
        <f t="shared" si="13"/>
        <v>0</v>
      </c>
      <c r="M57" s="1">
        <f t="shared" si="13"/>
        <v>0</v>
      </c>
      <c r="N57" s="1">
        <f t="shared" si="13"/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</row>
    <row r="58" spans="1:34" ht="31.5">
      <c r="A58" s="3" t="s">
        <v>128</v>
      </c>
      <c r="B58" s="34" t="s">
        <v>331</v>
      </c>
      <c r="C58" s="30" t="s">
        <v>353</v>
      </c>
      <c r="D58" s="5" t="s">
        <v>60</v>
      </c>
      <c r="E58" s="1">
        <v>0</v>
      </c>
      <c r="F58" s="1">
        <v>0</v>
      </c>
      <c r="G58" s="1">
        <v>0.68</v>
      </c>
      <c r="H58" s="1">
        <v>0</v>
      </c>
      <c r="I58" s="1">
        <v>0</v>
      </c>
      <c r="J58" s="1">
        <f t="shared" si="13"/>
        <v>0</v>
      </c>
      <c r="K58" s="1">
        <f t="shared" si="13"/>
        <v>0</v>
      </c>
      <c r="L58" s="1">
        <f t="shared" si="13"/>
        <v>0.505</v>
      </c>
      <c r="M58" s="1">
        <f t="shared" si="13"/>
        <v>0</v>
      </c>
      <c r="N58" s="1">
        <f t="shared" si="13"/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0.505</v>
      </c>
      <c r="AG58" s="1">
        <v>0</v>
      </c>
      <c r="AH58" s="1">
        <v>0</v>
      </c>
    </row>
    <row r="59" spans="1:34" ht="31.5">
      <c r="A59" s="3" t="s">
        <v>129</v>
      </c>
      <c r="B59" s="34" t="s">
        <v>332</v>
      </c>
      <c r="C59" s="30" t="s">
        <v>354</v>
      </c>
      <c r="D59" s="5" t="s">
        <v>60</v>
      </c>
      <c r="E59" s="1">
        <v>0</v>
      </c>
      <c r="F59" s="1">
        <v>0</v>
      </c>
      <c r="G59" s="1">
        <v>1.3</v>
      </c>
      <c r="H59" s="1">
        <v>0</v>
      </c>
      <c r="I59" s="1">
        <v>0</v>
      </c>
      <c r="J59" s="1">
        <f t="shared" si="13"/>
        <v>0</v>
      </c>
      <c r="K59" s="1">
        <f t="shared" si="13"/>
        <v>0</v>
      </c>
      <c r="L59" s="1">
        <f t="shared" si="13"/>
        <v>1.79</v>
      </c>
      <c r="M59" s="1">
        <f t="shared" si="13"/>
        <v>0</v>
      </c>
      <c r="N59" s="1">
        <f t="shared" si="13"/>
        <v>0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1.79</v>
      </c>
      <c r="AG59" s="1">
        <v>0</v>
      </c>
      <c r="AH59" s="1">
        <v>0</v>
      </c>
    </row>
    <row r="60" spans="1:34" ht="31.5">
      <c r="A60" s="3" t="s">
        <v>132</v>
      </c>
      <c r="B60" s="34" t="s">
        <v>333</v>
      </c>
      <c r="C60" s="30" t="s">
        <v>355</v>
      </c>
      <c r="D60" s="5" t="s">
        <v>60</v>
      </c>
      <c r="E60" s="1">
        <v>0</v>
      </c>
      <c r="F60" s="1">
        <v>0</v>
      </c>
      <c r="G60" s="1">
        <v>0.2</v>
      </c>
      <c r="H60" s="1">
        <v>0</v>
      </c>
      <c r="I60" s="1">
        <v>0</v>
      </c>
      <c r="J60" s="1">
        <f t="shared" si="13"/>
        <v>0</v>
      </c>
      <c r="K60" s="1">
        <f t="shared" si="13"/>
        <v>0</v>
      </c>
      <c r="L60" s="1">
        <f t="shared" si="13"/>
        <v>0</v>
      </c>
      <c r="M60" s="1">
        <f t="shared" si="13"/>
        <v>0</v>
      </c>
      <c r="N60" s="1">
        <f t="shared" si="13"/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</row>
    <row r="61" spans="1:34" ht="31.5">
      <c r="A61" s="3" t="s">
        <v>133</v>
      </c>
      <c r="B61" s="50" t="s">
        <v>288</v>
      </c>
      <c r="C61" s="51" t="s">
        <v>289</v>
      </c>
      <c r="D61" s="5" t="s">
        <v>60</v>
      </c>
      <c r="E61" s="1">
        <v>0</v>
      </c>
      <c r="F61" s="1">
        <v>0</v>
      </c>
      <c r="G61" s="1">
        <v>0.28000000000000003</v>
      </c>
      <c r="H61" s="1">
        <v>0</v>
      </c>
      <c r="I61" s="1">
        <v>0</v>
      </c>
      <c r="J61" s="1">
        <f t="shared" si="13"/>
        <v>0</v>
      </c>
      <c r="K61" s="1">
        <f t="shared" si="13"/>
        <v>0</v>
      </c>
      <c r="L61" s="1">
        <f t="shared" si="13"/>
        <v>0</v>
      </c>
      <c r="M61" s="1">
        <f t="shared" si="13"/>
        <v>0</v>
      </c>
      <c r="N61" s="1">
        <f t="shared" si="13"/>
        <v>0</v>
      </c>
      <c r="O61" s="1">
        <v>0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</row>
    <row r="62" spans="1:34" ht="31.5">
      <c r="A62" s="3" t="s">
        <v>134</v>
      </c>
      <c r="B62" s="36" t="s">
        <v>186</v>
      </c>
      <c r="C62" s="35" t="s">
        <v>187</v>
      </c>
      <c r="D62" s="5" t="s">
        <v>60</v>
      </c>
      <c r="E62" s="4" t="s">
        <v>60</v>
      </c>
      <c r="F62" s="4" t="s">
        <v>60</v>
      </c>
      <c r="G62" s="4" t="s">
        <v>60</v>
      </c>
      <c r="H62" s="4" t="s">
        <v>60</v>
      </c>
      <c r="I62" s="4" t="s">
        <v>60</v>
      </c>
      <c r="J62" s="1">
        <f t="shared" si="13"/>
        <v>0</v>
      </c>
      <c r="K62" s="1">
        <f t="shared" si="13"/>
        <v>0</v>
      </c>
      <c r="L62" s="1">
        <f t="shared" si="13"/>
        <v>0.27</v>
      </c>
      <c r="M62" s="1">
        <f t="shared" si="13"/>
        <v>0</v>
      </c>
      <c r="N62" s="1">
        <f t="shared" si="13"/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0.27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</row>
    <row r="63" spans="1:34" ht="31.5">
      <c r="A63" s="3" t="s">
        <v>135</v>
      </c>
      <c r="B63" s="36" t="s">
        <v>334</v>
      </c>
      <c r="C63" s="3" t="s">
        <v>356</v>
      </c>
      <c r="D63" s="5" t="s">
        <v>60</v>
      </c>
      <c r="E63" s="1">
        <v>0</v>
      </c>
      <c r="F63" s="1">
        <v>0</v>
      </c>
      <c r="G63" s="1">
        <v>0.47</v>
      </c>
      <c r="H63" s="1">
        <v>0</v>
      </c>
      <c r="I63" s="1">
        <v>0</v>
      </c>
      <c r="J63" s="1">
        <f t="shared" si="13"/>
        <v>0</v>
      </c>
      <c r="K63" s="1">
        <f t="shared" si="13"/>
        <v>0</v>
      </c>
      <c r="L63" s="1">
        <f t="shared" si="13"/>
        <v>0.432</v>
      </c>
      <c r="M63" s="1">
        <f t="shared" si="13"/>
        <v>0</v>
      </c>
      <c r="N63" s="1">
        <f t="shared" si="13"/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0.432</v>
      </c>
      <c r="AG63" s="1">
        <v>0</v>
      </c>
      <c r="AH63" s="1">
        <v>0</v>
      </c>
    </row>
    <row r="64" spans="1:34" ht="63">
      <c r="A64" s="3" t="s">
        <v>136</v>
      </c>
      <c r="B64" s="35" t="s">
        <v>180</v>
      </c>
      <c r="C64" s="3" t="s">
        <v>181</v>
      </c>
      <c r="D64" s="5" t="s">
        <v>60</v>
      </c>
      <c r="E64" s="1">
        <v>0</v>
      </c>
      <c r="F64" s="1">
        <v>0</v>
      </c>
      <c r="G64" s="1">
        <v>7.0000000000000007E-2</v>
      </c>
      <c r="H64" s="1">
        <v>0</v>
      </c>
      <c r="I64" s="1">
        <v>0</v>
      </c>
      <c r="J64" s="1">
        <f t="shared" si="13"/>
        <v>0</v>
      </c>
      <c r="K64" s="1">
        <f t="shared" si="13"/>
        <v>0</v>
      </c>
      <c r="L64" s="1">
        <f t="shared" si="13"/>
        <v>4.4999999999999998E-2</v>
      </c>
      <c r="M64" s="1">
        <f t="shared" si="13"/>
        <v>0</v>
      </c>
      <c r="N64" s="1">
        <f t="shared" si="13"/>
        <v>0</v>
      </c>
      <c r="O64" s="1">
        <v>0</v>
      </c>
      <c r="P64" s="1">
        <v>0</v>
      </c>
      <c r="Q64" s="1">
        <v>4.4999999999999998E-2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</row>
    <row r="65" spans="1:34" ht="31.5">
      <c r="A65" s="3" t="s">
        <v>137</v>
      </c>
      <c r="B65" s="45" t="s">
        <v>130</v>
      </c>
      <c r="C65" s="30" t="s">
        <v>131</v>
      </c>
      <c r="D65" s="5" t="s">
        <v>60</v>
      </c>
      <c r="E65" s="1">
        <v>0</v>
      </c>
      <c r="F65" s="1">
        <v>0</v>
      </c>
      <c r="G65" s="1">
        <v>0.19</v>
      </c>
      <c r="H65" s="1">
        <v>0</v>
      </c>
      <c r="I65" s="1">
        <v>0</v>
      </c>
      <c r="J65" s="1">
        <f t="shared" si="13"/>
        <v>0</v>
      </c>
      <c r="K65" s="1">
        <f t="shared" si="13"/>
        <v>0</v>
      </c>
      <c r="L65" s="1">
        <f t="shared" si="13"/>
        <v>0.17499999999999999</v>
      </c>
      <c r="M65" s="1">
        <f t="shared" si="13"/>
        <v>0</v>
      </c>
      <c r="N65" s="1">
        <f t="shared" si="13"/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0.17499999999999999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</row>
    <row r="66" spans="1:34" ht="31.5">
      <c r="A66" s="3" t="s">
        <v>138</v>
      </c>
      <c r="B66" s="34" t="s">
        <v>335</v>
      </c>
      <c r="C66" s="3" t="s">
        <v>357</v>
      </c>
      <c r="D66" s="5" t="s">
        <v>60</v>
      </c>
      <c r="E66" s="1">
        <v>0</v>
      </c>
      <c r="F66" s="1">
        <v>0</v>
      </c>
      <c r="G66" s="1">
        <v>0.5</v>
      </c>
      <c r="H66" s="1">
        <v>0</v>
      </c>
      <c r="I66" s="1">
        <v>0</v>
      </c>
      <c r="J66" s="1">
        <f t="shared" si="13"/>
        <v>0</v>
      </c>
      <c r="K66" s="1">
        <f t="shared" si="13"/>
        <v>0</v>
      </c>
      <c r="L66" s="1">
        <f t="shared" si="13"/>
        <v>0.47</v>
      </c>
      <c r="M66" s="1">
        <f t="shared" si="13"/>
        <v>0</v>
      </c>
      <c r="N66" s="1">
        <f t="shared" si="13"/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0.47</v>
      </c>
      <c r="AG66" s="1">
        <v>0</v>
      </c>
      <c r="AH66" s="1">
        <v>0</v>
      </c>
    </row>
    <row r="67" spans="1:34" ht="31.5">
      <c r="A67" s="3" t="s">
        <v>139</v>
      </c>
      <c r="B67" s="34" t="s">
        <v>336</v>
      </c>
      <c r="C67" s="3" t="s">
        <v>358</v>
      </c>
      <c r="D67" s="5" t="s">
        <v>60</v>
      </c>
      <c r="E67" s="1">
        <v>0</v>
      </c>
      <c r="F67" s="1">
        <v>0</v>
      </c>
      <c r="G67" s="1">
        <v>0.54</v>
      </c>
      <c r="H67" s="1">
        <v>0</v>
      </c>
      <c r="I67" s="1">
        <v>0</v>
      </c>
      <c r="J67" s="1">
        <f t="shared" si="13"/>
        <v>0</v>
      </c>
      <c r="K67" s="1">
        <f t="shared" si="13"/>
        <v>0</v>
      </c>
      <c r="L67" s="1">
        <f t="shared" si="13"/>
        <v>0</v>
      </c>
      <c r="M67" s="1">
        <f t="shared" si="13"/>
        <v>0</v>
      </c>
      <c r="N67" s="1">
        <f t="shared" si="13"/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</row>
    <row r="68" spans="1:34" ht="31.5">
      <c r="A68" s="3" t="s">
        <v>140</v>
      </c>
      <c r="B68" s="36" t="s">
        <v>195</v>
      </c>
      <c r="C68" s="3" t="s">
        <v>196</v>
      </c>
      <c r="D68" s="5" t="s">
        <v>60</v>
      </c>
      <c r="E68" s="1">
        <v>0</v>
      </c>
      <c r="F68" s="1">
        <v>0</v>
      </c>
      <c r="G68" s="1">
        <v>0.26</v>
      </c>
      <c r="H68" s="1">
        <v>0</v>
      </c>
      <c r="I68" s="1">
        <v>0</v>
      </c>
      <c r="J68" s="1">
        <f t="shared" si="13"/>
        <v>0</v>
      </c>
      <c r="K68" s="1">
        <f t="shared" si="13"/>
        <v>0</v>
      </c>
      <c r="L68" s="1">
        <f t="shared" si="13"/>
        <v>0.35</v>
      </c>
      <c r="M68" s="1">
        <f t="shared" si="13"/>
        <v>0</v>
      </c>
      <c r="N68" s="1">
        <f t="shared" si="13"/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0.35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</row>
    <row r="69" spans="1:34" ht="47.25">
      <c r="A69" s="3" t="s">
        <v>141</v>
      </c>
      <c r="B69" s="50" t="s">
        <v>298</v>
      </c>
      <c r="C69" s="51" t="s">
        <v>299</v>
      </c>
      <c r="D69" s="5" t="s">
        <v>60</v>
      </c>
      <c r="E69" s="4" t="s">
        <v>60</v>
      </c>
      <c r="F69" s="4" t="s">
        <v>60</v>
      </c>
      <c r="G69" s="4" t="s">
        <v>60</v>
      </c>
      <c r="H69" s="4" t="s">
        <v>60</v>
      </c>
      <c r="I69" s="4" t="s">
        <v>60</v>
      </c>
      <c r="J69" s="1">
        <f t="shared" si="13"/>
        <v>0</v>
      </c>
      <c r="K69" s="1">
        <f t="shared" si="13"/>
        <v>0</v>
      </c>
      <c r="L69" s="1">
        <f t="shared" si="13"/>
        <v>1.21</v>
      </c>
      <c r="M69" s="1">
        <f t="shared" si="13"/>
        <v>0</v>
      </c>
      <c r="N69" s="1">
        <f t="shared" si="13"/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1.21</v>
      </c>
      <c r="AG69" s="1">
        <v>0</v>
      </c>
      <c r="AH69" s="1">
        <v>0</v>
      </c>
    </row>
    <row r="70" spans="1:34" ht="31.5">
      <c r="A70" s="3" t="s">
        <v>142</v>
      </c>
      <c r="B70" s="53" t="s">
        <v>337</v>
      </c>
      <c r="C70" s="30" t="s">
        <v>125</v>
      </c>
      <c r="D70" s="5" t="s">
        <v>60</v>
      </c>
      <c r="E70" s="4" t="s">
        <v>60</v>
      </c>
      <c r="F70" s="4" t="s">
        <v>60</v>
      </c>
      <c r="G70" s="4" t="s">
        <v>60</v>
      </c>
      <c r="H70" s="4" t="s">
        <v>60</v>
      </c>
      <c r="I70" s="4" t="s">
        <v>60</v>
      </c>
      <c r="J70" s="1">
        <f t="shared" si="13"/>
        <v>0</v>
      </c>
      <c r="K70" s="1">
        <f t="shared" si="13"/>
        <v>0</v>
      </c>
      <c r="L70" s="1">
        <f t="shared" si="13"/>
        <v>0</v>
      </c>
      <c r="M70" s="1">
        <f t="shared" si="13"/>
        <v>0</v>
      </c>
      <c r="N70" s="1">
        <f t="shared" si="13"/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</row>
    <row r="71" spans="1:34" ht="31.5">
      <c r="A71" s="3" t="s">
        <v>143</v>
      </c>
      <c r="B71" s="54" t="s">
        <v>338</v>
      </c>
      <c r="C71" s="30" t="s">
        <v>359</v>
      </c>
      <c r="D71" s="5" t="s">
        <v>60</v>
      </c>
      <c r="E71" s="4" t="s">
        <v>60</v>
      </c>
      <c r="F71" s="4" t="s">
        <v>60</v>
      </c>
      <c r="G71" s="4" t="s">
        <v>60</v>
      </c>
      <c r="H71" s="4" t="s">
        <v>60</v>
      </c>
      <c r="I71" s="4" t="s">
        <v>60</v>
      </c>
      <c r="J71" s="1">
        <f t="shared" si="13"/>
        <v>0</v>
      </c>
      <c r="K71" s="1">
        <f t="shared" si="13"/>
        <v>0</v>
      </c>
      <c r="L71" s="1">
        <f t="shared" si="13"/>
        <v>0</v>
      </c>
      <c r="M71" s="1">
        <f t="shared" si="13"/>
        <v>0</v>
      </c>
      <c r="N71" s="1">
        <f t="shared" si="13"/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</row>
    <row r="72" spans="1:34" ht="31.5">
      <c r="A72" s="3" t="s">
        <v>144</v>
      </c>
      <c r="B72" s="30" t="s">
        <v>339</v>
      </c>
      <c r="C72" s="30" t="s">
        <v>360</v>
      </c>
      <c r="D72" s="5" t="s">
        <v>60</v>
      </c>
      <c r="E72" s="4" t="s">
        <v>60</v>
      </c>
      <c r="F72" s="4" t="s">
        <v>60</v>
      </c>
      <c r="G72" s="4" t="s">
        <v>60</v>
      </c>
      <c r="H72" s="4" t="s">
        <v>60</v>
      </c>
      <c r="I72" s="4" t="s">
        <v>60</v>
      </c>
      <c r="J72" s="1">
        <f t="shared" ref="J72:N93" si="14">O72+T72+Y72+AD72</f>
        <v>0</v>
      </c>
      <c r="K72" s="1">
        <f t="shared" si="14"/>
        <v>0</v>
      </c>
      <c r="L72" s="1">
        <f t="shared" si="14"/>
        <v>0</v>
      </c>
      <c r="M72" s="1">
        <f t="shared" si="14"/>
        <v>0</v>
      </c>
      <c r="N72" s="1">
        <f t="shared" si="14"/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</row>
    <row r="73" spans="1:34" ht="47.25">
      <c r="A73" s="3" t="s">
        <v>145</v>
      </c>
      <c r="B73" s="30" t="s">
        <v>340</v>
      </c>
      <c r="C73" s="30" t="s">
        <v>361</v>
      </c>
      <c r="D73" s="5" t="s">
        <v>60</v>
      </c>
      <c r="E73" s="4" t="s">
        <v>60</v>
      </c>
      <c r="F73" s="4" t="s">
        <v>60</v>
      </c>
      <c r="G73" s="4" t="s">
        <v>60</v>
      </c>
      <c r="H73" s="4" t="s">
        <v>60</v>
      </c>
      <c r="I73" s="4" t="s">
        <v>60</v>
      </c>
      <c r="J73" s="1">
        <f t="shared" si="14"/>
        <v>0</v>
      </c>
      <c r="K73" s="1">
        <f t="shared" si="14"/>
        <v>0</v>
      </c>
      <c r="L73" s="1">
        <f t="shared" si="14"/>
        <v>0.06</v>
      </c>
      <c r="M73" s="1">
        <f t="shared" si="14"/>
        <v>0</v>
      </c>
      <c r="N73" s="1">
        <f t="shared" si="14"/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0.06</v>
      </c>
      <c r="AG73" s="1">
        <v>0</v>
      </c>
      <c r="AH73" s="1">
        <v>0</v>
      </c>
    </row>
    <row r="74" spans="1:34" ht="47.25">
      <c r="A74" s="3" t="s">
        <v>146</v>
      </c>
      <c r="B74" s="30" t="s">
        <v>341</v>
      </c>
      <c r="C74" s="3" t="s">
        <v>362</v>
      </c>
      <c r="D74" s="5" t="s">
        <v>60</v>
      </c>
      <c r="E74" s="4" t="s">
        <v>60</v>
      </c>
      <c r="F74" s="4" t="s">
        <v>60</v>
      </c>
      <c r="G74" s="4" t="s">
        <v>60</v>
      </c>
      <c r="H74" s="4" t="s">
        <v>60</v>
      </c>
      <c r="I74" s="4" t="s">
        <v>60</v>
      </c>
      <c r="J74" s="1">
        <f t="shared" si="14"/>
        <v>0</v>
      </c>
      <c r="K74" s="1">
        <f t="shared" si="14"/>
        <v>0</v>
      </c>
      <c r="L74" s="1">
        <f t="shared" si="14"/>
        <v>0.06</v>
      </c>
      <c r="M74" s="1">
        <f t="shared" si="14"/>
        <v>0</v>
      </c>
      <c r="N74" s="1">
        <f t="shared" si="14"/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0.06</v>
      </c>
      <c r="AG74" s="1">
        <v>0</v>
      </c>
      <c r="AH74" s="1">
        <v>0</v>
      </c>
    </row>
    <row r="75" spans="1:34" ht="47.25">
      <c r="A75" s="3" t="s">
        <v>147</v>
      </c>
      <c r="B75" s="30" t="s">
        <v>342</v>
      </c>
      <c r="C75" s="3" t="s">
        <v>363</v>
      </c>
      <c r="D75" s="5" t="s">
        <v>60</v>
      </c>
      <c r="E75" s="4" t="s">
        <v>60</v>
      </c>
      <c r="F75" s="4" t="s">
        <v>60</v>
      </c>
      <c r="G75" s="4" t="s">
        <v>60</v>
      </c>
      <c r="H75" s="4" t="s">
        <v>60</v>
      </c>
      <c r="I75" s="4" t="s">
        <v>60</v>
      </c>
      <c r="J75" s="1">
        <f t="shared" ref="J75:J84" si="15">O75+T75+Y75+AD75</f>
        <v>0</v>
      </c>
      <c r="K75" s="1">
        <f t="shared" ref="K75:K84" si="16">P75+U75+Z75+AE75</f>
        <v>0</v>
      </c>
      <c r="L75" s="1">
        <f t="shared" ref="L75:L84" si="17">Q75+V75+AA75+AF75</f>
        <v>0.05</v>
      </c>
      <c r="M75" s="1">
        <f t="shared" ref="M75:M84" si="18">R75+W75+AB75+AG75</f>
        <v>0</v>
      </c>
      <c r="N75" s="1">
        <f t="shared" ref="N75:N84" si="19">S75+X75+AC75+AH75</f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0.05</v>
      </c>
      <c r="AG75" s="1">
        <v>0</v>
      </c>
      <c r="AH75" s="1">
        <v>0</v>
      </c>
    </row>
    <row r="76" spans="1:34" ht="31.5">
      <c r="A76" s="3" t="s">
        <v>150</v>
      </c>
      <c r="B76" s="50" t="s">
        <v>343</v>
      </c>
      <c r="C76" s="51" t="s">
        <v>364</v>
      </c>
      <c r="D76" s="5" t="s">
        <v>60</v>
      </c>
      <c r="E76" s="4" t="s">
        <v>60</v>
      </c>
      <c r="F76" s="4" t="s">
        <v>60</v>
      </c>
      <c r="G76" s="4" t="s">
        <v>60</v>
      </c>
      <c r="H76" s="4" t="s">
        <v>60</v>
      </c>
      <c r="I76" s="4" t="s">
        <v>60</v>
      </c>
      <c r="J76" s="1">
        <f t="shared" si="15"/>
        <v>0</v>
      </c>
      <c r="K76" s="1">
        <f t="shared" si="16"/>
        <v>0</v>
      </c>
      <c r="L76" s="1">
        <f t="shared" si="17"/>
        <v>0</v>
      </c>
      <c r="M76" s="1">
        <f t="shared" si="18"/>
        <v>0</v>
      </c>
      <c r="N76" s="1">
        <f t="shared" si="19"/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</row>
    <row r="77" spans="1:34" ht="47.25">
      <c r="A77" s="3" t="s">
        <v>153</v>
      </c>
      <c r="B77" s="53" t="s">
        <v>286</v>
      </c>
      <c r="C77" s="55" t="s">
        <v>287</v>
      </c>
      <c r="D77" s="5" t="s">
        <v>60</v>
      </c>
      <c r="E77" s="4" t="s">
        <v>60</v>
      </c>
      <c r="F77" s="4" t="s">
        <v>60</v>
      </c>
      <c r="G77" s="4" t="s">
        <v>60</v>
      </c>
      <c r="H77" s="4" t="s">
        <v>60</v>
      </c>
      <c r="I77" s="4" t="s">
        <v>60</v>
      </c>
      <c r="J77" s="1">
        <f t="shared" si="15"/>
        <v>0</v>
      </c>
      <c r="K77" s="1">
        <f t="shared" si="16"/>
        <v>0</v>
      </c>
      <c r="L77" s="1">
        <f t="shared" si="17"/>
        <v>0.05</v>
      </c>
      <c r="M77" s="1">
        <f t="shared" si="18"/>
        <v>0</v>
      </c>
      <c r="N77" s="1">
        <f t="shared" si="19"/>
        <v>0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0.05</v>
      </c>
      <c r="AG77" s="1">
        <v>0</v>
      </c>
      <c r="AH77" s="1">
        <v>0</v>
      </c>
    </row>
    <row r="78" spans="1:34" ht="47.25">
      <c r="A78" s="3" t="s">
        <v>156</v>
      </c>
      <c r="B78" s="30" t="s">
        <v>290</v>
      </c>
      <c r="C78" s="43" t="s">
        <v>291</v>
      </c>
      <c r="D78" s="5" t="s">
        <v>60</v>
      </c>
      <c r="E78" s="4" t="s">
        <v>60</v>
      </c>
      <c r="F78" s="4" t="s">
        <v>60</v>
      </c>
      <c r="G78" s="4" t="s">
        <v>60</v>
      </c>
      <c r="H78" s="4" t="s">
        <v>60</v>
      </c>
      <c r="I78" s="4" t="s">
        <v>60</v>
      </c>
      <c r="J78" s="1">
        <f t="shared" si="15"/>
        <v>0</v>
      </c>
      <c r="K78" s="1">
        <f t="shared" si="16"/>
        <v>0</v>
      </c>
      <c r="L78" s="1">
        <f t="shared" si="17"/>
        <v>1.2</v>
      </c>
      <c r="M78" s="1">
        <f t="shared" si="18"/>
        <v>0</v>
      </c>
      <c r="N78" s="1">
        <f t="shared" si="19"/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1.2</v>
      </c>
      <c r="AG78" s="1">
        <v>0</v>
      </c>
      <c r="AH78" s="1">
        <v>0</v>
      </c>
    </row>
    <row r="79" spans="1:34" ht="31.5">
      <c r="A79" s="3" t="s">
        <v>159</v>
      </c>
      <c r="B79" s="30" t="s">
        <v>292</v>
      </c>
      <c r="C79" s="56" t="s">
        <v>293</v>
      </c>
      <c r="D79" s="5" t="s">
        <v>60</v>
      </c>
      <c r="E79" s="4" t="s">
        <v>60</v>
      </c>
      <c r="F79" s="4" t="s">
        <v>60</v>
      </c>
      <c r="G79" s="4" t="s">
        <v>60</v>
      </c>
      <c r="H79" s="4" t="s">
        <v>60</v>
      </c>
      <c r="I79" s="4" t="s">
        <v>60</v>
      </c>
      <c r="J79" s="1">
        <f t="shared" si="15"/>
        <v>0</v>
      </c>
      <c r="K79" s="1">
        <f t="shared" si="16"/>
        <v>0</v>
      </c>
      <c r="L79" s="1">
        <f t="shared" si="17"/>
        <v>0</v>
      </c>
      <c r="M79" s="1">
        <f t="shared" si="18"/>
        <v>0</v>
      </c>
      <c r="N79" s="1">
        <f t="shared" si="19"/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</row>
    <row r="80" spans="1:34" ht="47.25">
      <c r="A80" s="3" t="s">
        <v>162</v>
      </c>
      <c r="B80" s="30" t="s">
        <v>294</v>
      </c>
      <c r="C80" s="56" t="s">
        <v>295</v>
      </c>
      <c r="D80" s="5" t="s">
        <v>60</v>
      </c>
      <c r="E80" s="4" t="s">
        <v>60</v>
      </c>
      <c r="F80" s="4" t="s">
        <v>60</v>
      </c>
      <c r="G80" s="4" t="s">
        <v>60</v>
      </c>
      <c r="H80" s="4" t="s">
        <v>60</v>
      </c>
      <c r="I80" s="4" t="s">
        <v>60</v>
      </c>
      <c r="J80" s="1">
        <f t="shared" si="15"/>
        <v>0</v>
      </c>
      <c r="K80" s="1">
        <f t="shared" si="16"/>
        <v>0</v>
      </c>
      <c r="L80" s="1">
        <f t="shared" si="17"/>
        <v>0.04</v>
      </c>
      <c r="M80" s="1">
        <f t="shared" si="18"/>
        <v>0</v>
      </c>
      <c r="N80" s="1">
        <f t="shared" si="19"/>
        <v>0</v>
      </c>
      <c r="O80" s="1">
        <v>0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0.04</v>
      </c>
      <c r="AG80" s="1">
        <v>0</v>
      </c>
      <c r="AH80" s="1">
        <v>0</v>
      </c>
    </row>
    <row r="81" spans="1:34" ht="31.5">
      <c r="A81" s="3" t="s">
        <v>165</v>
      </c>
      <c r="B81" s="35" t="s">
        <v>296</v>
      </c>
      <c r="C81" s="3" t="s">
        <v>297</v>
      </c>
      <c r="D81" s="5" t="s">
        <v>60</v>
      </c>
      <c r="E81" s="4" t="s">
        <v>60</v>
      </c>
      <c r="F81" s="4" t="s">
        <v>60</v>
      </c>
      <c r="G81" s="4" t="s">
        <v>60</v>
      </c>
      <c r="H81" s="4" t="s">
        <v>60</v>
      </c>
      <c r="I81" s="4" t="s">
        <v>60</v>
      </c>
      <c r="J81" s="1">
        <f t="shared" si="15"/>
        <v>0</v>
      </c>
      <c r="K81" s="1">
        <f t="shared" si="16"/>
        <v>0</v>
      </c>
      <c r="L81" s="1">
        <f t="shared" si="17"/>
        <v>0</v>
      </c>
      <c r="M81" s="1">
        <f t="shared" si="18"/>
        <v>0</v>
      </c>
      <c r="N81" s="1">
        <f t="shared" si="19"/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</row>
    <row r="82" spans="1:34" ht="31.5">
      <c r="A82" s="3" t="s">
        <v>168</v>
      </c>
      <c r="B82" s="50" t="s">
        <v>148</v>
      </c>
      <c r="C82" s="51" t="s">
        <v>149</v>
      </c>
      <c r="D82" s="5" t="s">
        <v>60</v>
      </c>
      <c r="E82" s="1">
        <v>0</v>
      </c>
      <c r="F82" s="1">
        <v>0</v>
      </c>
      <c r="G82" s="1">
        <v>0.4</v>
      </c>
      <c r="H82" s="1">
        <v>0</v>
      </c>
      <c r="I82" s="1">
        <v>0</v>
      </c>
      <c r="J82" s="1">
        <f t="shared" si="15"/>
        <v>0</v>
      </c>
      <c r="K82" s="1">
        <f t="shared" si="16"/>
        <v>0</v>
      </c>
      <c r="L82" s="1">
        <f t="shared" si="17"/>
        <v>0.47</v>
      </c>
      <c r="M82" s="1">
        <f t="shared" si="18"/>
        <v>0</v>
      </c>
      <c r="N82" s="1">
        <f t="shared" si="19"/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0.47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</row>
    <row r="83" spans="1:34" ht="31.5">
      <c r="A83" s="3" t="s">
        <v>171</v>
      </c>
      <c r="B83" s="50" t="s">
        <v>344</v>
      </c>
      <c r="C83" s="51" t="s">
        <v>365</v>
      </c>
      <c r="D83" s="5" t="s">
        <v>60</v>
      </c>
      <c r="E83" s="1">
        <v>0</v>
      </c>
      <c r="F83" s="1">
        <v>0</v>
      </c>
      <c r="G83" s="1">
        <v>0.08</v>
      </c>
      <c r="H83" s="1">
        <v>0</v>
      </c>
      <c r="I83" s="1">
        <v>0</v>
      </c>
      <c r="J83" s="1">
        <f t="shared" si="15"/>
        <v>0</v>
      </c>
      <c r="K83" s="1">
        <f t="shared" si="16"/>
        <v>0</v>
      </c>
      <c r="L83" s="1">
        <f t="shared" si="17"/>
        <v>0.09</v>
      </c>
      <c r="M83" s="1">
        <f t="shared" si="18"/>
        <v>0</v>
      </c>
      <c r="N83" s="1">
        <f t="shared" si="19"/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0.09</v>
      </c>
      <c r="AG83" s="1">
        <v>0</v>
      </c>
      <c r="AH83" s="1">
        <v>0</v>
      </c>
    </row>
    <row r="84" spans="1:34" ht="47.25">
      <c r="A84" s="3" t="s">
        <v>174</v>
      </c>
      <c r="B84" s="30" t="s">
        <v>151</v>
      </c>
      <c r="C84" s="56" t="s">
        <v>152</v>
      </c>
      <c r="D84" s="5" t="s">
        <v>60</v>
      </c>
      <c r="E84" s="4" t="s">
        <v>60</v>
      </c>
      <c r="F84" s="4" t="s">
        <v>60</v>
      </c>
      <c r="G84" s="4" t="s">
        <v>60</v>
      </c>
      <c r="H84" s="4" t="s">
        <v>60</v>
      </c>
      <c r="I84" s="4" t="s">
        <v>60</v>
      </c>
      <c r="J84" s="1">
        <f t="shared" si="15"/>
        <v>0</v>
      </c>
      <c r="K84" s="1">
        <f t="shared" si="16"/>
        <v>0</v>
      </c>
      <c r="L84" s="1">
        <f t="shared" si="17"/>
        <v>0.17</v>
      </c>
      <c r="M84" s="1">
        <f t="shared" si="18"/>
        <v>0</v>
      </c>
      <c r="N84" s="1">
        <f t="shared" si="19"/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0.17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</row>
    <row r="85" spans="1:34" ht="47.25">
      <c r="A85" s="3" t="s">
        <v>324</v>
      </c>
      <c r="B85" s="30" t="s">
        <v>345</v>
      </c>
      <c r="C85" s="56" t="s">
        <v>366</v>
      </c>
      <c r="D85" s="5" t="s">
        <v>60</v>
      </c>
      <c r="E85" s="4" t="s">
        <v>60</v>
      </c>
      <c r="F85" s="4" t="s">
        <v>60</v>
      </c>
      <c r="G85" s="4" t="s">
        <v>60</v>
      </c>
      <c r="H85" s="4" t="s">
        <v>60</v>
      </c>
      <c r="I85" s="4" t="s">
        <v>60</v>
      </c>
      <c r="J85" s="1">
        <f t="shared" si="14"/>
        <v>0</v>
      </c>
      <c r="K85" s="1">
        <f t="shared" si="14"/>
        <v>0</v>
      </c>
      <c r="L85" s="1">
        <f t="shared" si="14"/>
        <v>0.60699999999999998</v>
      </c>
      <c r="M85" s="1">
        <f t="shared" si="14"/>
        <v>0</v>
      </c>
      <c r="N85" s="1">
        <f t="shared" si="14"/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0.60699999999999998</v>
      </c>
      <c r="AG85" s="1">
        <v>0</v>
      </c>
      <c r="AH85" s="1">
        <v>0</v>
      </c>
    </row>
    <row r="86" spans="1:34" ht="47.25">
      <c r="A86" s="3" t="s">
        <v>179</v>
      </c>
      <c r="B86" s="30" t="s">
        <v>154</v>
      </c>
      <c r="C86" s="56" t="s">
        <v>155</v>
      </c>
      <c r="D86" s="5" t="s">
        <v>60</v>
      </c>
      <c r="E86" s="4" t="s">
        <v>60</v>
      </c>
      <c r="F86" s="4" t="s">
        <v>60</v>
      </c>
      <c r="G86" s="4" t="s">
        <v>60</v>
      </c>
      <c r="H86" s="4" t="s">
        <v>60</v>
      </c>
      <c r="I86" s="4" t="s">
        <v>60</v>
      </c>
      <c r="J86" s="1">
        <f t="shared" si="14"/>
        <v>0</v>
      </c>
      <c r="K86" s="1">
        <f t="shared" si="14"/>
        <v>0</v>
      </c>
      <c r="L86" s="1">
        <f t="shared" si="14"/>
        <v>0.12</v>
      </c>
      <c r="M86" s="1">
        <f t="shared" si="14"/>
        <v>0</v>
      </c>
      <c r="N86" s="1">
        <f t="shared" si="14"/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0</v>
      </c>
      <c r="X86" s="1">
        <v>0</v>
      </c>
      <c r="Y86" s="1">
        <v>0</v>
      </c>
      <c r="Z86" s="1">
        <v>0</v>
      </c>
      <c r="AA86" s="1">
        <v>0.12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</row>
    <row r="87" spans="1:34" ht="47.25">
      <c r="A87" s="3" t="s">
        <v>182</v>
      </c>
      <c r="B87" s="30" t="s">
        <v>157</v>
      </c>
      <c r="C87" s="56" t="s">
        <v>158</v>
      </c>
      <c r="D87" s="5" t="s">
        <v>60</v>
      </c>
      <c r="E87" s="4" t="s">
        <v>60</v>
      </c>
      <c r="F87" s="4" t="s">
        <v>60</v>
      </c>
      <c r="G87" s="4" t="s">
        <v>60</v>
      </c>
      <c r="H87" s="4" t="s">
        <v>60</v>
      </c>
      <c r="I87" s="4" t="s">
        <v>60</v>
      </c>
      <c r="J87" s="1">
        <f t="shared" si="14"/>
        <v>0</v>
      </c>
      <c r="K87" s="1">
        <f t="shared" si="14"/>
        <v>0</v>
      </c>
      <c r="L87" s="1">
        <f t="shared" si="14"/>
        <v>0.05</v>
      </c>
      <c r="M87" s="1">
        <f t="shared" si="14"/>
        <v>0</v>
      </c>
      <c r="N87" s="1">
        <f t="shared" si="14"/>
        <v>0</v>
      </c>
      <c r="O87" s="1">
        <v>0</v>
      </c>
      <c r="P87" s="1">
        <v>0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0.05</v>
      </c>
      <c r="AG87" s="1">
        <v>0</v>
      </c>
      <c r="AH87" s="1">
        <v>0</v>
      </c>
    </row>
    <row r="88" spans="1:34" ht="31.5">
      <c r="A88" s="3" t="s">
        <v>185</v>
      </c>
      <c r="B88" s="30" t="s">
        <v>160</v>
      </c>
      <c r="C88" s="56" t="s">
        <v>161</v>
      </c>
      <c r="D88" s="5" t="s">
        <v>60</v>
      </c>
      <c r="E88" s="4" t="s">
        <v>60</v>
      </c>
      <c r="F88" s="4" t="s">
        <v>60</v>
      </c>
      <c r="G88" s="4" t="s">
        <v>60</v>
      </c>
      <c r="H88" s="4" t="s">
        <v>60</v>
      </c>
      <c r="I88" s="4" t="s">
        <v>60</v>
      </c>
      <c r="J88" s="1">
        <f t="shared" si="14"/>
        <v>0</v>
      </c>
      <c r="K88" s="1">
        <f t="shared" si="14"/>
        <v>0</v>
      </c>
      <c r="L88" s="1">
        <f t="shared" si="14"/>
        <v>0.14000000000000001</v>
      </c>
      <c r="M88" s="1">
        <f t="shared" si="14"/>
        <v>0</v>
      </c>
      <c r="N88" s="1">
        <f t="shared" si="14"/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0.14000000000000001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</row>
    <row r="89" spans="1:34" ht="47.25">
      <c r="A89" s="3" t="s">
        <v>188</v>
      </c>
      <c r="B89" s="54" t="s">
        <v>163</v>
      </c>
      <c r="C89" s="30" t="s">
        <v>164</v>
      </c>
      <c r="D89" s="5" t="s">
        <v>60</v>
      </c>
      <c r="E89" s="4" t="s">
        <v>60</v>
      </c>
      <c r="F89" s="4" t="s">
        <v>60</v>
      </c>
      <c r="G89" s="4" t="s">
        <v>60</v>
      </c>
      <c r="H89" s="4" t="s">
        <v>60</v>
      </c>
      <c r="I89" s="4" t="s">
        <v>60</v>
      </c>
      <c r="J89" s="1">
        <f t="shared" si="14"/>
        <v>0</v>
      </c>
      <c r="K89" s="1">
        <f t="shared" si="14"/>
        <v>0</v>
      </c>
      <c r="L89" s="1">
        <f t="shared" si="14"/>
        <v>0.09</v>
      </c>
      <c r="M89" s="1">
        <f t="shared" si="14"/>
        <v>0</v>
      </c>
      <c r="N89" s="1">
        <f t="shared" si="14"/>
        <v>0</v>
      </c>
      <c r="O89" s="1">
        <v>0</v>
      </c>
      <c r="P89" s="1">
        <v>0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0.09</v>
      </c>
      <c r="AG89" s="1">
        <v>0</v>
      </c>
      <c r="AH89" s="1">
        <v>0</v>
      </c>
    </row>
    <row r="90" spans="1:34" ht="31.5">
      <c r="A90" s="3" t="s">
        <v>191</v>
      </c>
      <c r="B90" s="35" t="s">
        <v>177</v>
      </c>
      <c r="C90" s="3" t="s">
        <v>178</v>
      </c>
      <c r="D90" s="5" t="s">
        <v>60</v>
      </c>
      <c r="E90" s="4" t="s">
        <v>60</v>
      </c>
      <c r="F90" s="4" t="s">
        <v>60</v>
      </c>
      <c r="G90" s="4" t="s">
        <v>60</v>
      </c>
      <c r="H90" s="4" t="s">
        <v>60</v>
      </c>
      <c r="I90" s="4" t="s">
        <v>60</v>
      </c>
      <c r="J90" s="1">
        <f t="shared" si="14"/>
        <v>0</v>
      </c>
      <c r="K90" s="1">
        <f t="shared" si="14"/>
        <v>0</v>
      </c>
      <c r="L90" s="1">
        <f t="shared" si="14"/>
        <v>0</v>
      </c>
      <c r="M90" s="1">
        <f t="shared" si="14"/>
        <v>0</v>
      </c>
      <c r="N90" s="1">
        <f t="shared" si="14"/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</row>
    <row r="91" spans="1:34" ht="30">
      <c r="A91" s="3" t="s">
        <v>194</v>
      </c>
      <c r="B91" s="57" t="s">
        <v>183</v>
      </c>
      <c r="C91" s="43" t="s">
        <v>184</v>
      </c>
      <c r="D91" s="5" t="s">
        <v>60</v>
      </c>
      <c r="E91" s="4" t="s">
        <v>60</v>
      </c>
      <c r="F91" s="4" t="s">
        <v>60</v>
      </c>
      <c r="G91" s="4" t="s">
        <v>60</v>
      </c>
      <c r="H91" s="4" t="s">
        <v>60</v>
      </c>
      <c r="I91" s="4" t="s">
        <v>60</v>
      </c>
      <c r="J91" s="1">
        <f t="shared" si="14"/>
        <v>0</v>
      </c>
      <c r="K91" s="1">
        <f t="shared" si="14"/>
        <v>0</v>
      </c>
      <c r="L91" s="1">
        <f t="shared" si="14"/>
        <v>0.26500000000000001</v>
      </c>
      <c r="M91" s="1">
        <f t="shared" si="14"/>
        <v>0</v>
      </c>
      <c r="N91" s="1">
        <f t="shared" si="14"/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0.26500000000000001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</row>
    <row r="92" spans="1:34" ht="47.25">
      <c r="A92" s="3" t="s">
        <v>266</v>
      </c>
      <c r="B92" s="35" t="s">
        <v>189</v>
      </c>
      <c r="C92" s="30" t="s">
        <v>190</v>
      </c>
      <c r="D92" s="5" t="s">
        <v>60</v>
      </c>
      <c r="E92" s="4" t="s">
        <v>60</v>
      </c>
      <c r="F92" s="4" t="s">
        <v>60</v>
      </c>
      <c r="G92" s="4" t="s">
        <v>60</v>
      </c>
      <c r="H92" s="4" t="s">
        <v>60</v>
      </c>
      <c r="I92" s="4" t="s">
        <v>60</v>
      </c>
      <c r="J92" s="1">
        <f t="shared" si="14"/>
        <v>0</v>
      </c>
      <c r="K92" s="1">
        <f t="shared" si="14"/>
        <v>0</v>
      </c>
      <c r="L92" s="1">
        <f t="shared" si="14"/>
        <v>0</v>
      </c>
      <c r="M92" s="1">
        <f t="shared" si="14"/>
        <v>0</v>
      </c>
      <c r="N92" s="1">
        <f t="shared" si="14"/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</row>
    <row r="93" spans="1:34" ht="47.25">
      <c r="A93" s="3" t="s">
        <v>267</v>
      </c>
      <c r="B93" s="35" t="s">
        <v>192</v>
      </c>
      <c r="C93" s="43" t="s">
        <v>193</v>
      </c>
      <c r="D93" s="5" t="s">
        <v>60</v>
      </c>
      <c r="E93" s="4" t="s">
        <v>60</v>
      </c>
      <c r="F93" s="4" t="s">
        <v>60</v>
      </c>
      <c r="G93" s="4" t="s">
        <v>60</v>
      </c>
      <c r="H93" s="4" t="s">
        <v>60</v>
      </c>
      <c r="I93" s="4" t="s">
        <v>60</v>
      </c>
      <c r="J93" s="1">
        <f t="shared" si="14"/>
        <v>0</v>
      </c>
      <c r="K93" s="1">
        <f t="shared" si="14"/>
        <v>0</v>
      </c>
      <c r="L93" s="1">
        <f t="shared" si="14"/>
        <v>0.03</v>
      </c>
      <c r="M93" s="1">
        <f t="shared" si="14"/>
        <v>0</v>
      </c>
      <c r="N93" s="1">
        <f t="shared" si="14"/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0.03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</row>
    <row r="94" spans="1:34" ht="31.5">
      <c r="A94" s="3" t="s">
        <v>197</v>
      </c>
      <c r="B94" s="45" t="s">
        <v>198</v>
      </c>
      <c r="C94" s="30" t="s">
        <v>62</v>
      </c>
      <c r="D94" s="5" t="s">
        <v>60</v>
      </c>
      <c r="E94" s="1">
        <v>0</v>
      </c>
      <c r="F94" s="1">
        <f>F95+F98</f>
        <v>0</v>
      </c>
      <c r="G94" s="1">
        <v>0</v>
      </c>
      <c r="H94" s="1">
        <f t="shared" ref="H94:AH94" si="20">H95+H98</f>
        <v>0</v>
      </c>
      <c r="I94" s="1">
        <f t="shared" si="20"/>
        <v>250</v>
      </c>
      <c r="J94" s="1">
        <f t="shared" si="20"/>
        <v>0</v>
      </c>
      <c r="K94" s="1">
        <f t="shared" si="20"/>
        <v>0</v>
      </c>
      <c r="L94" s="1">
        <f t="shared" si="20"/>
        <v>0</v>
      </c>
      <c r="M94" s="1">
        <f t="shared" si="20"/>
        <v>0</v>
      </c>
      <c r="N94" s="1">
        <f t="shared" si="20"/>
        <v>260</v>
      </c>
      <c r="O94" s="1">
        <f t="shared" si="20"/>
        <v>0</v>
      </c>
      <c r="P94" s="1">
        <f t="shared" si="20"/>
        <v>0</v>
      </c>
      <c r="Q94" s="1">
        <f t="shared" si="20"/>
        <v>0</v>
      </c>
      <c r="R94" s="1">
        <f t="shared" si="20"/>
        <v>0</v>
      </c>
      <c r="S94" s="1">
        <f t="shared" si="20"/>
        <v>242</v>
      </c>
      <c r="T94" s="1">
        <f t="shared" si="20"/>
        <v>0</v>
      </c>
      <c r="U94" s="1">
        <f t="shared" si="20"/>
        <v>0</v>
      </c>
      <c r="V94" s="1">
        <f t="shared" si="20"/>
        <v>0</v>
      </c>
      <c r="W94" s="1">
        <f t="shared" si="20"/>
        <v>0</v>
      </c>
      <c r="X94" s="1">
        <f t="shared" si="20"/>
        <v>1</v>
      </c>
      <c r="Y94" s="1">
        <f t="shared" si="20"/>
        <v>0</v>
      </c>
      <c r="Z94" s="1">
        <f t="shared" si="20"/>
        <v>0</v>
      </c>
      <c r="AA94" s="1">
        <f t="shared" si="20"/>
        <v>0</v>
      </c>
      <c r="AB94" s="1">
        <f t="shared" si="20"/>
        <v>0</v>
      </c>
      <c r="AC94" s="1">
        <f t="shared" si="20"/>
        <v>2</v>
      </c>
      <c r="AD94" s="1">
        <f t="shared" si="20"/>
        <v>0</v>
      </c>
      <c r="AE94" s="1">
        <f t="shared" si="20"/>
        <v>0</v>
      </c>
      <c r="AF94" s="1">
        <f t="shared" si="20"/>
        <v>0</v>
      </c>
      <c r="AG94" s="1">
        <f t="shared" si="20"/>
        <v>0</v>
      </c>
      <c r="AH94" s="1">
        <f t="shared" si="20"/>
        <v>15</v>
      </c>
    </row>
    <row r="95" spans="1:34">
      <c r="A95" s="3" t="s">
        <v>199</v>
      </c>
      <c r="B95" s="58" t="s">
        <v>200</v>
      </c>
      <c r="C95" s="30" t="s">
        <v>62</v>
      </c>
      <c r="D95" s="5" t="s">
        <v>60</v>
      </c>
      <c r="E95" s="1">
        <f t="shared" ref="E95:J95" si="21">SUM(E96:E97)</f>
        <v>0</v>
      </c>
      <c r="F95" s="1">
        <f t="shared" si="21"/>
        <v>0</v>
      </c>
      <c r="G95" s="1">
        <f t="shared" si="21"/>
        <v>0</v>
      </c>
      <c r="H95" s="1">
        <f t="shared" si="21"/>
        <v>0</v>
      </c>
      <c r="I95" s="1">
        <f t="shared" si="21"/>
        <v>249</v>
      </c>
      <c r="J95" s="1">
        <f t="shared" si="21"/>
        <v>0</v>
      </c>
      <c r="K95" s="1">
        <f t="shared" ref="K95:AH95" si="22">SUM(K96:K97)</f>
        <v>0</v>
      </c>
      <c r="L95" s="1">
        <f t="shared" si="22"/>
        <v>0</v>
      </c>
      <c r="M95" s="1">
        <f t="shared" si="22"/>
        <v>0</v>
      </c>
      <c r="N95" s="1">
        <f t="shared" si="22"/>
        <v>260</v>
      </c>
      <c r="O95" s="1">
        <f t="shared" si="22"/>
        <v>0</v>
      </c>
      <c r="P95" s="1">
        <f t="shared" si="22"/>
        <v>0</v>
      </c>
      <c r="Q95" s="1">
        <f t="shared" si="22"/>
        <v>0</v>
      </c>
      <c r="R95" s="1">
        <f t="shared" si="22"/>
        <v>0</v>
      </c>
      <c r="S95" s="1">
        <f t="shared" si="22"/>
        <v>242</v>
      </c>
      <c r="T95" s="1">
        <f t="shared" si="22"/>
        <v>0</v>
      </c>
      <c r="U95" s="1">
        <f t="shared" si="22"/>
        <v>0</v>
      </c>
      <c r="V95" s="1">
        <f t="shared" si="22"/>
        <v>0</v>
      </c>
      <c r="W95" s="1">
        <f t="shared" si="22"/>
        <v>0</v>
      </c>
      <c r="X95" s="1">
        <f t="shared" si="22"/>
        <v>1</v>
      </c>
      <c r="Y95" s="1">
        <f t="shared" si="22"/>
        <v>0</v>
      </c>
      <c r="Z95" s="1">
        <f t="shared" si="22"/>
        <v>0</v>
      </c>
      <c r="AA95" s="1">
        <f t="shared" si="22"/>
        <v>0</v>
      </c>
      <c r="AB95" s="1">
        <f t="shared" si="22"/>
        <v>0</v>
      </c>
      <c r="AC95" s="1">
        <f t="shared" si="22"/>
        <v>2</v>
      </c>
      <c r="AD95" s="1">
        <f t="shared" si="22"/>
        <v>0</v>
      </c>
      <c r="AE95" s="1">
        <f t="shared" si="22"/>
        <v>0</v>
      </c>
      <c r="AF95" s="1">
        <f t="shared" si="22"/>
        <v>0</v>
      </c>
      <c r="AG95" s="1">
        <f t="shared" si="22"/>
        <v>0</v>
      </c>
      <c r="AH95" s="1">
        <f t="shared" si="22"/>
        <v>15</v>
      </c>
    </row>
    <row r="96" spans="1:34" ht="31.5">
      <c r="A96" s="3" t="s">
        <v>201</v>
      </c>
      <c r="B96" s="59" t="s">
        <v>300</v>
      </c>
      <c r="C96" s="60" t="s">
        <v>301</v>
      </c>
      <c r="D96" s="5" t="s">
        <v>60</v>
      </c>
      <c r="E96" s="1">
        <v>0</v>
      </c>
      <c r="F96" s="1">
        <v>0</v>
      </c>
      <c r="G96" s="1">
        <v>0</v>
      </c>
      <c r="H96" s="1">
        <v>0</v>
      </c>
      <c r="I96" s="1">
        <v>18</v>
      </c>
      <c r="J96" s="1">
        <f t="shared" ref="J96:N97" si="23">O96+T96+Y96+AD96</f>
        <v>0</v>
      </c>
      <c r="K96" s="1">
        <f t="shared" si="23"/>
        <v>0</v>
      </c>
      <c r="L96" s="1">
        <f t="shared" si="23"/>
        <v>0</v>
      </c>
      <c r="M96" s="1">
        <f t="shared" si="23"/>
        <v>0</v>
      </c>
      <c r="N96" s="1">
        <f t="shared" si="23"/>
        <v>17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2</v>
      </c>
      <c r="AD96" s="1">
        <v>0</v>
      </c>
      <c r="AE96" s="1">
        <v>0</v>
      </c>
      <c r="AF96" s="1">
        <v>0</v>
      </c>
      <c r="AG96" s="1">
        <v>0</v>
      </c>
      <c r="AH96" s="1">
        <v>15</v>
      </c>
    </row>
    <row r="97" spans="1:34">
      <c r="A97" s="3" t="s">
        <v>302</v>
      </c>
      <c r="B97" s="30" t="s">
        <v>202</v>
      </c>
      <c r="C97" s="43" t="s">
        <v>203</v>
      </c>
      <c r="D97" s="5" t="s">
        <v>60</v>
      </c>
      <c r="E97" s="1">
        <v>0</v>
      </c>
      <c r="F97" s="1">
        <v>0</v>
      </c>
      <c r="G97" s="1">
        <v>0</v>
      </c>
      <c r="H97" s="1">
        <v>0</v>
      </c>
      <c r="I97" s="1">
        <v>231</v>
      </c>
      <c r="J97" s="1">
        <f t="shared" si="23"/>
        <v>0</v>
      </c>
      <c r="K97" s="1">
        <f t="shared" si="23"/>
        <v>0</v>
      </c>
      <c r="L97" s="1">
        <f t="shared" si="23"/>
        <v>0</v>
      </c>
      <c r="M97" s="1">
        <f t="shared" si="23"/>
        <v>0</v>
      </c>
      <c r="N97" s="1">
        <f t="shared" si="23"/>
        <v>243</v>
      </c>
      <c r="O97" s="1">
        <v>0</v>
      </c>
      <c r="P97" s="1">
        <v>0</v>
      </c>
      <c r="Q97" s="1">
        <v>0</v>
      </c>
      <c r="R97" s="1">
        <v>0</v>
      </c>
      <c r="S97" s="1">
        <v>242</v>
      </c>
      <c r="T97" s="1">
        <v>0</v>
      </c>
      <c r="U97" s="1">
        <v>0</v>
      </c>
      <c r="V97" s="1">
        <v>0</v>
      </c>
      <c r="W97" s="1">
        <v>0</v>
      </c>
      <c r="X97" s="1">
        <v>1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</row>
    <row r="98" spans="1:34">
      <c r="A98" s="3" t="s">
        <v>204</v>
      </c>
      <c r="B98" s="58" t="s">
        <v>205</v>
      </c>
      <c r="C98" s="30" t="s">
        <v>62</v>
      </c>
      <c r="D98" s="5" t="s">
        <v>60</v>
      </c>
      <c r="E98" s="1">
        <f>E99</f>
        <v>0</v>
      </c>
      <c r="F98" s="1">
        <f>F99</f>
        <v>0</v>
      </c>
      <c r="G98" s="1">
        <f>G99</f>
        <v>0</v>
      </c>
      <c r="H98" s="1">
        <f>H99</f>
        <v>0</v>
      </c>
      <c r="I98" s="1">
        <f>I99</f>
        <v>1</v>
      </c>
      <c r="J98" s="1">
        <f t="shared" ref="J98:AH98" si="24">J99</f>
        <v>0</v>
      </c>
      <c r="K98" s="1">
        <f t="shared" si="24"/>
        <v>0</v>
      </c>
      <c r="L98" s="1">
        <f t="shared" si="24"/>
        <v>0</v>
      </c>
      <c r="M98" s="1">
        <f t="shared" si="24"/>
        <v>0</v>
      </c>
      <c r="N98" s="1">
        <f t="shared" si="24"/>
        <v>0</v>
      </c>
      <c r="O98" s="1">
        <f t="shared" si="24"/>
        <v>0</v>
      </c>
      <c r="P98" s="1">
        <f t="shared" si="24"/>
        <v>0</v>
      </c>
      <c r="Q98" s="1">
        <f t="shared" si="24"/>
        <v>0</v>
      </c>
      <c r="R98" s="1">
        <f t="shared" si="24"/>
        <v>0</v>
      </c>
      <c r="S98" s="1">
        <f t="shared" si="24"/>
        <v>0</v>
      </c>
      <c r="T98" s="1">
        <f t="shared" si="24"/>
        <v>0</v>
      </c>
      <c r="U98" s="1">
        <f t="shared" si="24"/>
        <v>0</v>
      </c>
      <c r="V98" s="1">
        <f t="shared" si="24"/>
        <v>0</v>
      </c>
      <c r="W98" s="1">
        <f t="shared" si="24"/>
        <v>0</v>
      </c>
      <c r="X98" s="1">
        <f t="shared" si="24"/>
        <v>0</v>
      </c>
      <c r="Y98" s="1">
        <f t="shared" si="24"/>
        <v>0</v>
      </c>
      <c r="Z98" s="1">
        <f t="shared" si="24"/>
        <v>0</v>
      </c>
      <c r="AA98" s="1">
        <f t="shared" si="24"/>
        <v>0</v>
      </c>
      <c r="AB98" s="1">
        <f t="shared" si="24"/>
        <v>0</v>
      </c>
      <c r="AC98" s="1">
        <f t="shared" si="24"/>
        <v>0</v>
      </c>
      <c r="AD98" s="1">
        <f t="shared" si="24"/>
        <v>0</v>
      </c>
      <c r="AE98" s="1">
        <f t="shared" si="24"/>
        <v>0</v>
      </c>
      <c r="AF98" s="1">
        <f t="shared" si="24"/>
        <v>0</v>
      </c>
      <c r="AG98" s="1">
        <f t="shared" si="24"/>
        <v>0</v>
      </c>
      <c r="AH98" s="1">
        <f t="shared" si="24"/>
        <v>0</v>
      </c>
    </row>
    <row r="99" spans="1:34" ht="47.25">
      <c r="A99" s="3" t="s">
        <v>206</v>
      </c>
      <c r="B99" s="45" t="s">
        <v>207</v>
      </c>
      <c r="C99" s="43" t="s">
        <v>208</v>
      </c>
      <c r="D99" s="5" t="s">
        <v>60</v>
      </c>
      <c r="E99" s="1">
        <v>0</v>
      </c>
      <c r="F99" s="1">
        <v>0</v>
      </c>
      <c r="G99" s="1">
        <v>0</v>
      </c>
      <c r="H99" s="1">
        <v>0</v>
      </c>
      <c r="I99" s="1">
        <v>1</v>
      </c>
      <c r="J99" s="1">
        <f>O99+T99+Y99+AD99</f>
        <v>0</v>
      </c>
      <c r="K99" s="1">
        <f>P99+U99+Z99+AE99</f>
        <v>0</v>
      </c>
      <c r="L99" s="1">
        <f>Q99+V99+AA99+AF99</f>
        <v>0</v>
      </c>
      <c r="M99" s="1">
        <f>R99+W99+AB99+AG99</f>
        <v>0</v>
      </c>
      <c r="N99" s="1">
        <f>S99+X99+AC99+AH99</f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</row>
    <row r="100" spans="1:34" ht="47.25">
      <c r="A100" s="37" t="s">
        <v>209</v>
      </c>
      <c r="B100" s="38" t="s">
        <v>210</v>
      </c>
      <c r="C100" s="37" t="s">
        <v>62</v>
      </c>
      <c r="D100" s="5" t="s">
        <v>60</v>
      </c>
      <c r="E100" s="1" t="s">
        <v>60</v>
      </c>
      <c r="F100" s="1" t="s">
        <v>60</v>
      </c>
      <c r="G100" s="1" t="s">
        <v>60</v>
      </c>
      <c r="H100" s="1" t="s">
        <v>60</v>
      </c>
      <c r="I100" s="1" t="s">
        <v>60</v>
      </c>
      <c r="J100" s="1" t="s">
        <v>60</v>
      </c>
      <c r="K100" s="1" t="s">
        <v>60</v>
      </c>
      <c r="L100" s="1" t="s">
        <v>60</v>
      </c>
      <c r="M100" s="1" t="s">
        <v>60</v>
      </c>
      <c r="N100" s="1" t="s">
        <v>60</v>
      </c>
      <c r="O100" s="1" t="s">
        <v>60</v>
      </c>
      <c r="P100" s="1" t="s">
        <v>60</v>
      </c>
      <c r="Q100" s="1" t="s">
        <v>60</v>
      </c>
      <c r="R100" s="1" t="s">
        <v>60</v>
      </c>
      <c r="S100" s="1" t="s">
        <v>60</v>
      </c>
      <c r="T100" s="1" t="s">
        <v>60</v>
      </c>
      <c r="U100" s="1" t="s">
        <v>60</v>
      </c>
      <c r="V100" s="1" t="s">
        <v>60</v>
      </c>
      <c r="W100" s="1" t="s">
        <v>60</v>
      </c>
      <c r="X100" s="1" t="s">
        <v>60</v>
      </c>
      <c r="Y100" s="1" t="s">
        <v>60</v>
      </c>
      <c r="Z100" s="1" t="s">
        <v>60</v>
      </c>
      <c r="AA100" s="1" t="s">
        <v>60</v>
      </c>
      <c r="AB100" s="1" t="s">
        <v>60</v>
      </c>
      <c r="AC100" s="1" t="s">
        <v>60</v>
      </c>
      <c r="AD100" s="1" t="s">
        <v>60</v>
      </c>
      <c r="AE100" s="1" t="s">
        <v>60</v>
      </c>
      <c r="AF100" s="1" t="s">
        <v>60</v>
      </c>
      <c r="AG100" s="1" t="s">
        <v>60</v>
      </c>
      <c r="AH100" s="1" t="s">
        <v>60</v>
      </c>
    </row>
    <row r="101" spans="1:34" ht="31.5">
      <c r="A101" s="37" t="s">
        <v>211</v>
      </c>
      <c r="B101" s="40" t="s">
        <v>212</v>
      </c>
      <c r="C101" s="37" t="s">
        <v>62</v>
      </c>
      <c r="D101" s="5" t="s">
        <v>60</v>
      </c>
      <c r="E101" s="1">
        <f t="shared" ref="E101:AH101" si="25">SUM(E102:E144)</f>
        <v>3.73</v>
      </c>
      <c r="F101" s="1">
        <f t="shared" si="25"/>
        <v>0</v>
      </c>
      <c r="G101" s="1">
        <f t="shared" si="25"/>
        <v>3.4149999999999996</v>
      </c>
      <c r="H101" s="1">
        <f t="shared" si="25"/>
        <v>0</v>
      </c>
      <c r="I101" s="1">
        <f t="shared" si="25"/>
        <v>0</v>
      </c>
      <c r="J101" s="1">
        <f t="shared" si="25"/>
        <v>2.58</v>
      </c>
      <c r="K101" s="1">
        <f t="shared" si="25"/>
        <v>0</v>
      </c>
      <c r="L101" s="1">
        <f t="shared" si="25"/>
        <v>2.9539999999999997</v>
      </c>
      <c r="M101" s="1">
        <f t="shared" si="25"/>
        <v>0</v>
      </c>
      <c r="N101" s="1">
        <f t="shared" si="25"/>
        <v>14</v>
      </c>
      <c r="O101" s="1">
        <f t="shared" si="25"/>
        <v>0</v>
      </c>
      <c r="P101" s="1">
        <f t="shared" si="25"/>
        <v>0</v>
      </c>
      <c r="Q101" s="1">
        <f t="shared" si="25"/>
        <v>0.23800000000000002</v>
      </c>
      <c r="R101" s="1">
        <f t="shared" si="25"/>
        <v>0</v>
      </c>
      <c r="S101" s="1">
        <f t="shared" si="25"/>
        <v>0</v>
      </c>
      <c r="T101" s="1">
        <f t="shared" si="25"/>
        <v>0</v>
      </c>
      <c r="U101" s="1">
        <f t="shared" si="25"/>
        <v>0</v>
      </c>
      <c r="V101" s="1">
        <f t="shared" si="25"/>
        <v>0.28700000000000003</v>
      </c>
      <c r="W101" s="1">
        <f t="shared" si="25"/>
        <v>0</v>
      </c>
      <c r="X101" s="1">
        <f t="shared" si="25"/>
        <v>3</v>
      </c>
      <c r="Y101" s="1">
        <f t="shared" si="25"/>
        <v>0</v>
      </c>
      <c r="Z101" s="1">
        <f t="shared" si="25"/>
        <v>0</v>
      </c>
      <c r="AA101" s="1">
        <f t="shared" si="25"/>
        <v>0.22400000000000003</v>
      </c>
      <c r="AB101" s="1">
        <f t="shared" si="25"/>
        <v>0</v>
      </c>
      <c r="AC101" s="1">
        <f t="shared" si="25"/>
        <v>3</v>
      </c>
      <c r="AD101" s="1">
        <f t="shared" si="25"/>
        <v>2.58</v>
      </c>
      <c r="AE101" s="1">
        <f t="shared" si="25"/>
        <v>0</v>
      </c>
      <c r="AF101" s="1">
        <f t="shared" si="25"/>
        <v>2.2050000000000001</v>
      </c>
      <c r="AG101" s="1">
        <f t="shared" si="25"/>
        <v>0</v>
      </c>
      <c r="AH101" s="1">
        <f t="shared" si="25"/>
        <v>8</v>
      </c>
    </row>
    <row r="102" spans="1:34" ht="31.5">
      <c r="A102" s="3" t="s">
        <v>213</v>
      </c>
      <c r="B102" s="45" t="s">
        <v>373</v>
      </c>
      <c r="C102" s="35" t="s">
        <v>391</v>
      </c>
      <c r="D102" s="5" t="s">
        <v>60</v>
      </c>
      <c r="E102" s="1">
        <v>0</v>
      </c>
      <c r="F102" s="1">
        <v>0</v>
      </c>
      <c r="G102" s="1">
        <v>0.25</v>
      </c>
      <c r="H102" s="1">
        <v>0</v>
      </c>
      <c r="I102" s="1">
        <v>0</v>
      </c>
      <c r="J102" s="1">
        <f t="shared" ref="J102:N128" si="26">O102+T102+Y102+AD102</f>
        <v>0</v>
      </c>
      <c r="K102" s="1">
        <f t="shared" si="26"/>
        <v>0</v>
      </c>
      <c r="L102" s="1">
        <f t="shared" si="26"/>
        <v>0</v>
      </c>
      <c r="M102" s="1">
        <f t="shared" si="26"/>
        <v>0</v>
      </c>
      <c r="N102" s="1">
        <f t="shared" si="26"/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</v>
      </c>
      <c r="X102" s="1">
        <v>0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</row>
    <row r="103" spans="1:34" ht="31.5">
      <c r="A103" s="3" t="s">
        <v>214</v>
      </c>
      <c r="B103" s="45" t="s">
        <v>374</v>
      </c>
      <c r="C103" s="43" t="s">
        <v>392</v>
      </c>
      <c r="D103" s="5" t="s">
        <v>60</v>
      </c>
      <c r="E103" s="4">
        <v>0.63</v>
      </c>
      <c r="F103" s="1">
        <v>0</v>
      </c>
      <c r="G103" s="4">
        <v>0</v>
      </c>
      <c r="H103" s="1">
        <v>0</v>
      </c>
      <c r="I103" s="1">
        <v>0</v>
      </c>
      <c r="J103" s="1">
        <f t="shared" si="26"/>
        <v>0.63</v>
      </c>
      <c r="K103" s="1">
        <f t="shared" si="26"/>
        <v>0</v>
      </c>
      <c r="L103" s="1">
        <f t="shared" si="26"/>
        <v>9.4E-2</v>
      </c>
      <c r="M103" s="1">
        <f t="shared" si="26"/>
        <v>0</v>
      </c>
      <c r="N103" s="1">
        <f t="shared" si="26"/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0.63</v>
      </c>
      <c r="AE103" s="1">
        <v>0</v>
      </c>
      <c r="AF103" s="1">
        <v>9.4E-2</v>
      </c>
      <c r="AG103" s="1">
        <v>0</v>
      </c>
      <c r="AH103" s="1">
        <v>0</v>
      </c>
    </row>
    <row r="104" spans="1:34" ht="31.5">
      <c r="A104" s="3" t="s">
        <v>215</v>
      </c>
      <c r="B104" s="34" t="s">
        <v>375</v>
      </c>
      <c r="C104" s="35" t="s">
        <v>393</v>
      </c>
      <c r="D104" s="5" t="s">
        <v>60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f t="shared" si="26"/>
        <v>0</v>
      </c>
      <c r="K104" s="1">
        <f t="shared" si="26"/>
        <v>0</v>
      </c>
      <c r="L104" s="1">
        <f t="shared" si="26"/>
        <v>0</v>
      </c>
      <c r="M104" s="1">
        <f t="shared" si="26"/>
        <v>0</v>
      </c>
      <c r="N104" s="1">
        <f t="shared" si="26"/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</row>
    <row r="105" spans="1:34" ht="31.5">
      <c r="A105" s="3" t="s">
        <v>216</v>
      </c>
      <c r="B105" s="30" t="s">
        <v>238</v>
      </c>
      <c r="C105" s="43" t="s">
        <v>239</v>
      </c>
      <c r="D105" s="5" t="s">
        <v>60</v>
      </c>
      <c r="E105" s="1">
        <v>0.16</v>
      </c>
      <c r="F105" s="1">
        <v>0</v>
      </c>
      <c r="G105" s="1">
        <v>0.115</v>
      </c>
      <c r="H105" s="1">
        <v>0</v>
      </c>
      <c r="I105" s="1">
        <v>0</v>
      </c>
      <c r="J105" s="1">
        <f t="shared" si="26"/>
        <v>0.16</v>
      </c>
      <c r="K105" s="1">
        <f t="shared" si="26"/>
        <v>0</v>
      </c>
      <c r="L105" s="1">
        <f t="shared" si="26"/>
        <v>0.11</v>
      </c>
      <c r="M105" s="1">
        <f t="shared" si="26"/>
        <v>0</v>
      </c>
      <c r="N105" s="1">
        <f t="shared" si="26"/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0.16</v>
      </c>
      <c r="AE105" s="1">
        <v>0</v>
      </c>
      <c r="AF105" s="1">
        <v>0.11</v>
      </c>
      <c r="AG105" s="1">
        <v>0</v>
      </c>
      <c r="AH105" s="1">
        <v>0</v>
      </c>
    </row>
    <row r="106" spans="1:34" ht="31.5">
      <c r="A106" s="3" t="s">
        <v>217</v>
      </c>
      <c r="B106" s="50" t="s">
        <v>376</v>
      </c>
      <c r="C106" s="51" t="s">
        <v>394</v>
      </c>
      <c r="D106" s="5" t="s">
        <v>60</v>
      </c>
      <c r="E106" s="1">
        <v>0</v>
      </c>
      <c r="F106" s="1">
        <v>0</v>
      </c>
      <c r="G106" s="1">
        <v>0.15</v>
      </c>
      <c r="H106" s="1">
        <v>0</v>
      </c>
      <c r="I106" s="1">
        <v>0</v>
      </c>
      <c r="J106" s="1">
        <f t="shared" si="26"/>
        <v>0</v>
      </c>
      <c r="K106" s="1">
        <f t="shared" si="26"/>
        <v>0</v>
      </c>
      <c r="L106" s="1">
        <f t="shared" si="26"/>
        <v>0.28999999999999998</v>
      </c>
      <c r="M106" s="1">
        <f t="shared" si="26"/>
        <v>0</v>
      </c>
      <c r="N106" s="1">
        <f t="shared" si="26"/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0.28999999999999998</v>
      </c>
      <c r="AG106" s="1">
        <v>0</v>
      </c>
      <c r="AH106" s="1">
        <v>0</v>
      </c>
    </row>
    <row r="107" spans="1:34" ht="47.25">
      <c r="A107" s="3" t="s">
        <v>218</v>
      </c>
      <c r="B107" s="50" t="s">
        <v>235</v>
      </c>
      <c r="C107" s="51" t="s">
        <v>236</v>
      </c>
      <c r="D107" s="5" t="s">
        <v>60</v>
      </c>
      <c r="E107" s="1">
        <v>0</v>
      </c>
      <c r="F107" s="1">
        <v>0</v>
      </c>
      <c r="G107" s="1">
        <v>0.15</v>
      </c>
      <c r="H107" s="1">
        <v>0</v>
      </c>
      <c r="I107" s="1">
        <v>0</v>
      </c>
      <c r="J107" s="1">
        <f t="shared" si="26"/>
        <v>0</v>
      </c>
      <c r="K107" s="1">
        <f t="shared" si="26"/>
        <v>0</v>
      </c>
      <c r="L107" s="1">
        <f t="shared" si="26"/>
        <v>0.156</v>
      </c>
      <c r="M107" s="1">
        <f t="shared" si="26"/>
        <v>0</v>
      </c>
      <c r="N107" s="1">
        <f t="shared" si="26"/>
        <v>1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0.156</v>
      </c>
      <c r="AG107" s="1">
        <v>0</v>
      </c>
      <c r="AH107" s="1">
        <v>1</v>
      </c>
    </row>
    <row r="108" spans="1:34" ht="47.25">
      <c r="A108" s="3" t="s">
        <v>219</v>
      </c>
      <c r="B108" s="33" t="s">
        <v>424</v>
      </c>
      <c r="C108" s="3" t="s">
        <v>395</v>
      </c>
      <c r="D108" s="5" t="s">
        <v>60</v>
      </c>
      <c r="E108" s="1">
        <v>0</v>
      </c>
      <c r="F108" s="1">
        <v>0</v>
      </c>
      <c r="G108" s="1">
        <v>0.25</v>
      </c>
      <c r="H108" s="1">
        <v>0</v>
      </c>
      <c r="I108" s="1">
        <v>0</v>
      </c>
      <c r="J108" s="1">
        <f t="shared" si="26"/>
        <v>0</v>
      </c>
      <c r="K108" s="1">
        <f t="shared" si="26"/>
        <v>0</v>
      </c>
      <c r="L108" s="1">
        <f t="shared" si="26"/>
        <v>0</v>
      </c>
      <c r="M108" s="1">
        <f t="shared" si="26"/>
        <v>0</v>
      </c>
      <c r="N108" s="1">
        <f t="shared" si="26"/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</row>
    <row r="109" spans="1:34" ht="31.5">
      <c r="A109" s="3" t="s">
        <v>220</v>
      </c>
      <c r="B109" s="33" t="s">
        <v>377</v>
      </c>
      <c r="C109" s="3" t="s">
        <v>396</v>
      </c>
      <c r="D109" s="5" t="s">
        <v>60</v>
      </c>
      <c r="E109" s="1">
        <v>0</v>
      </c>
      <c r="F109" s="1">
        <v>0</v>
      </c>
      <c r="G109" s="1">
        <v>0.2</v>
      </c>
      <c r="H109" s="1">
        <v>0</v>
      </c>
      <c r="I109" s="1">
        <v>0</v>
      </c>
      <c r="J109" s="1">
        <f t="shared" si="26"/>
        <v>0</v>
      </c>
      <c r="K109" s="1">
        <f t="shared" si="26"/>
        <v>0</v>
      </c>
      <c r="L109" s="1">
        <f t="shared" si="26"/>
        <v>0</v>
      </c>
      <c r="M109" s="1">
        <f t="shared" si="26"/>
        <v>0</v>
      </c>
      <c r="N109" s="1">
        <f t="shared" si="26"/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</row>
    <row r="110" spans="1:34" ht="47.25">
      <c r="A110" s="3" t="s">
        <v>221</v>
      </c>
      <c r="B110" s="33" t="s">
        <v>378</v>
      </c>
      <c r="C110" s="3" t="s">
        <v>397</v>
      </c>
      <c r="D110" s="5" t="s">
        <v>60</v>
      </c>
      <c r="E110" s="1">
        <v>0.4</v>
      </c>
      <c r="F110" s="1">
        <v>0</v>
      </c>
      <c r="G110" s="1">
        <v>0</v>
      </c>
      <c r="H110" s="1">
        <v>0</v>
      </c>
      <c r="I110" s="1">
        <v>0</v>
      </c>
      <c r="J110" s="1">
        <f t="shared" si="26"/>
        <v>0</v>
      </c>
      <c r="K110" s="1">
        <f t="shared" si="26"/>
        <v>0</v>
      </c>
      <c r="L110" s="1">
        <f t="shared" si="26"/>
        <v>0</v>
      </c>
      <c r="M110" s="1">
        <f t="shared" si="26"/>
        <v>0</v>
      </c>
      <c r="N110" s="1">
        <f t="shared" si="26"/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</row>
    <row r="111" spans="1:34" ht="47.25">
      <c r="A111" s="3" t="s">
        <v>222</v>
      </c>
      <c r="B111" s="50" t="s">
        <v>305</v>
      </c>
      <c r="C111" s="51" t="s">
        <v>306</v>
      </c>
      <c r="D111" s="5" t="s">
        <v>60</v>
      </c>
      <c r="E111" s="1" t="s">
        <v>60</v>
      </c>
      <c r="F111" s="1" t="s">
        <v>60</v>
      </c>
      <c r="G111" s="1" t="s">
        <v>60</v>
      </c>
      <c r="H111" s="1" t="s">
        <v>60</v>
      </c>
      <c r="I111" s="1" t="s">
        <v>60</v>
      </c>
      <c r="J111" s="1">
        <f t="shared" si="26"/>
        <v>0</v>
      </c>
      <c r="K111" s="1">
        <f t="shared" si="26"/>
        <v>0</v>
      </c>
      <c r="L111" s="1">
        <f t="shared" si="26"/>
        <v>0</v>
      </c>
      <c r="M111" s="1">
        <f t="shared" si="26"/>
        <v>0</v>
      </c>
      <c r="N111" s="1">
        <f t="shared" si="26"/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</row>
    <row r="112" spans="1:34" ht="93.75">
      <c r="A112" s="3" t="s">
        <v>367</v>
      </c>
      <c r="B112" s="61" t="s">
        <v>379</v>
      </c>
      <c r="C112" s="3" t="s">
        <v>398</v>
      </c>
      <c r="D112" s="5" t="s">
        <v>60</v>
      </c>
      <c r="E112" s="4">
        <v>0.16</v>
      </c>
      <c r="F112" s="4">
        <v>0</v>
      </c>
      <c r="G112" s="4">
        <v>0.13</v>
      </c>
      <c r="H112" s="4">
        <v>0</v>
      </c>
      <c r="I112" s="4">
        <v>0</v>
      </c>
      <c r="J112" s="1">
        <f t="shared" ref="J112:J123" si="27">O112+T112+Y112+AD112</f>
        <v>0</v>
      </c>
      <c r="K112" s="1">
        <f t="shared" ref="K112:K123" si="28">P112+U112+Z112+AE112</f>
        <v>0</v>
      </c>
      <c r="L112" s="1">
        <f t="shared" ref="L112:L123" si="29">Q112+V112+AA112+AF112</f>
        <v>0</v>
      </c>
      <c r="M112" s="1">
        <f t="shared" ref="M112:M123" si="30">R112+W112+AB112+AG112</f>
        <v>0</v>
      </c>
      <c r="N112" s="1">
        <f t="shared" ref="N112:N123" si="31">S112+X112+AC112+AH112</f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</row>
    <row r="113" spans="1:34" ht="47.25">
      <c r="A113" s="3" t="s">
        <v>225</v>
      </c>
      <c r="B113" s="35" t="s">
        <v>380</v>
      </c>
      <c r="C113" s="3" t="s">
        <v>399</v>
      </c>
      <c r="D113" s="5" t="s">
        <v>60</v>
      </c>
      <c r="E113" s="4">
        <v>0.4</v>
      </c>
      <c r="F113" s="4">
        <v>0</v>
      </c>
      <c r="G113" s="4">
        <v>0</v>
      </c>
      <c r="H113" s="4">
        <v>0</v>
      </c>
      <c r="I113" s="4">
        <v>0</v>
      </c>
      <c r="J113" s="1">
        <f t="shared" si="27"/>
        <v>0</v>
      </c>
      <c r="K113" s="1">
        <f t="shared" si="28"/>
        <v>0</v>
      </c>
      <c r="L113" s="1">
        <f t="shared" si="29"/>
        <v>0</v>
      </c>
      <c r="M113" s="1">
        <f t="shared" si="30"/>
        <v>0</v>
      </c>
      <c r="N113" s="1">
        <f t="shared" si="31"/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</row>
    <row r="114" spans="1:34" ht="47.25">
      <c r="A114" s="3" t="s">
        <v>228</v>
      </c>
      <c r="B114" s="35" t="s">
        <v>381</v>
      </c>
      <c r="C114" s="3" t="s">
        <v>400</v>
      </c>
      <c r="D114" s="5" t="s">
        <v>60</v>
      </c>
      <c r="E114" s="4">
        <v>0.63</v>
      </c>
      <c r="F114" s="4">
        <v>0</v>
      </c>
      <c r="G114" s="4">
        <v>0</v>
      </c>
      <c r="H114" s="4">
        <v>0</v>
      </c>
      <c r="I114" s="4">
        <v>0</v>
      </c>
      <c r="J114" s="1">
        <f t="shared" si="27"/>
        <v>0</v>
      </c>
      <c r="K114" s="1">
        <f t="shared" si="28"/>
        <v>0</v>
      </c>
      <c r="L114" s="1">
        <f t="shared" si="29"/>
        <v>0</v>
      </c>
      <c r="M114" s="1">
        <f t="shared" si="30"/>
        <v>0</v>
      </c>
      <c r="N114" s="1">
        <f t="shared" si="31"/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</row>
    <row r="115" spans="1:34" ht="94.5">
      <c r="A115" s="3" t="s">
        <v>231</v>
      </c>
      <c r="B115" s="35" t="s">
        <v>382</v>
      </c>
      <c r="C115" s="3" t="s">
        <v>401</v>
      </c>
      <c r="D115" s="5" t="s">
        <v>60</v>
      </c>
      <c r="E115" s="4">
        <v>0.4</v>
      </c>
      <c r="F115" s="4">
        <v>0</v>
      </c>
      <c r="G115" s="4">
        <v>0.32</v>
      </c>
      <c r="H115" s="4">
        <v>0</v>
      </c>
      <c r="I115" s="4">
        <v>0</v>
      </c>
      <c r="J115" s="1">
        <f t="shared" si="27"/>
        <v>0.63</v>
      </c>
      <c r="K115" s="1">
        <f t="shared" si="28"/>
        <v>0</v>
      </c>
      <c r="L115" s="1">
        <f t="shared" si="29"/>
        <v>0.34</v>
      </c>
      <c r="M115" s="1">
        <f t="shared" si="30"/>
        <v>0</v>
      </c>
      <c r="N115" s="1">
        <f t="shared" si="31"/>
        <v>1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</v>
      </c>
      <c r="AD115" s="1">
        <v>0.63</v>
      </c>
      <c r="AE115" s="1">
        <v>0</v>
      </c>
      <c r="AF115" s="1">
        <v>0.34</v>
      </c>
      <c r="AG115" s="1">
        <v>0</v>
      </c>
      <c r="AH115" s="1">
        <v>1</v>
      </c>
    </row>
    <row r="116" spans="1:34" ht="63">
      <c r="A116" s="3" t="s">
        <v>234</v>
      </c>
      <c r="B116" s="35" t="s">
        <v>383</v>
      </c>
      <c r="C116" s="3" t="s">
        <v>402</v>
      </c>
      <c r="D116" s="5" t="s">
        <v>60</v>
      </c>
      <c r="E116" s="4">
        <v>0.63</v>
      </c>
      <c r="F116" s="4">
        <v>0</v>
      </c>
      <c r="G116" s="4">
        <v>0.15</v>
      </c>
      <c r="H116" s="4">
        <v>0</v>
      </c>
      <c r="I116" s="4">
        <v>0</v>
      </c>
      <c r="J116" s="1">
        <f t="shared" si="27"/>
        <v>0</v>
      </c>
      <c r="K116" s="1">
        <f t="shared" si="28"/>
        <v>0</v>
      </c>
      <c r="L116" s="1">
        <f t="shared" si="29"/>
        <v>0</v>
      </c>
      <c r="M116" s="1">
        <f t="shared" si="30"/>
        <v>0</v>
      </c>
      <c r="N116" s="1">
        <f t="shared" si="31"/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</row>
    <row r="117" spans="1:34" ht="47.25">
      <c r="A117" s="3" t="s">
        <v>237</v>
      </c>
      <c r="B117" s="62" t="s">
        <v>384</v>
      </c>
      <c r="C117" s="43" t="s">
        <v>403</v>
      </c>
      <c r="D117" s="5" t="s">
        <v>60</v>
      </c>
      <c r="E117" s="4">
        <v>0.16</v>
      </c>
      <c r="F117" s="4">
        <v>0</v>
      </c>
      <c r="G117" s="4">
        <v>0.14000000000000001</v>
      </c>
      <c r="H117" s="4">
        <v>0</v>
      </c>
      <c r="I117" s="4">
        <v>0</v>
      </c>
      <c r="J117" s="1">
        <f t="shared" si="27"/>
        <v>0</v>
      </c>
      <c r="K117" s="1">
        <f t="shared" si="28"/>
        <v>0</v>
      </c>
      <c r="L117" s="1">
        <f t="shared" si="29"/>
        <v>0</v>
      </c>
      <c r="M117" s="1">
        <f t="shared" si="30"/>
        <v>0</v>
      </c>
      <c r="N117" s="1">
        <f t="shared" si="31"/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</v>
      </c>
      <c r="AG117" s="1">
        <v>0</v>
      </c>
      <c r="AH117" s="1">
        <v>0</v>
      </c>
    </row>
    <row r="118" spans="1:34" ht="63">
      <c r="A118" s="3" t="s">
        <v>240</v>
      </c>
      <c r="B118" s="50" t="s">
        <v>303</v>
      </c>
      <c r="C118" s="51" t="s">
        <v>304</v>
      </c>
      <c r="D118" s="5" t="s">
        <v>60</v>
      </c>
      <c r="E118" s="4">
        <v>0.16</v>
      </c>
      <c r="F118" s="4">
        <v>0</v>
      </c>
      <c r="G118" s="4">
        <v>0.23</v>
      </c>
      <c r="H118" s="4">
        <v>0</v>
      </c>
      <c r="I118" s="4">
        <v>0</v>
      </c>
      <c r="J118" s="1">
        <f t="shared" si="27"/>
        <v>0.16</v>
      </c>
      <c r="K118" s="1">
        <f t="shared" si="28"/>
        <v>0</v>
      </c>
      <c r="L118" s="1">
        <f t="shared" si="29"/>
        <v>0.21</v>
      </c>
      <c r="M118" s="1">
        <f t="shared" si="30"/>
        <v>0</v>
      </c>
      <c r="N118" s="1">
        <f t="shared" si="31"/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0.16</v>
      </c>
      <c r="AE118" s="1">
        <v>0</v>
      </c>
      <c r="AF118" s="1">
        <v>0.21</v>
      </c>
      <c r="AG118" s="1">
        <v>0</v>
      </c>
      <c r="AH118" s="1">
        <v>0</v>
      </c>
    </row>
    <row r="119" spans="1:34" ht="31.5">
      <c r="A119" s="3" t="s">
        <v>243</v>
      </c>
      <c r="B119" s="45" t="s">
        <v>385</v>
      </c>
      <c r="C119" s="3" t="s">
        <v>404</v>
      </c>
      <c r="D119" s="5" t="s">
        <v>60</v>
      </c>
      <c r="E119" s="4">
        <v>0</v>
      </c>
      <c r="F119" s="4">
        <v>0</v>
      </c>
      <c r="G119" s="4">
        <v>0.8</v>
      </c>
      <c r="H119" s="4">
        <v>0</v>
      </c>
      <c r="I119" s="4">
        <v>0</v>
      </c>
      <c r="J119" s="1">
        <f t="shared" si="27"/>
        <v>0</v>
      </c>
      <c r="K119" s="1">
        <f t="shared" si="28"/>
        <v>0</v>
      </c>
      <c r="L119" s="1">
        <f t="shared" si="29"/>
        <v>0</v>
      </c>
      <c r="M119" s="1">
        <f t="shared" si="30"/>
        <v>0</v>
      </c>
      <c r="N119" s="1">
        <f t="shared" si="31"/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</row>
    <row r="120" spans="1:34" ht="47.25">
      <c r="A120" s="3" t="s">
        <v>246</v>
      </c>
      <c r="B120" s="35" t="s">
        <v>411</v>
      </c>
      <c r="C120" s="3" t="s">
        <v>412</v>
      </c>
      <c r="D120" s="5" t="s">
        <v>60</v>
      </c>
      <c r="E120" s="4" t="s">
        <v>60</v>
      </c>
      <c r="F120" s="4" t="s">
        <v>60</v>
      </c>
      <c r="G120" s="4" t="s">
        <v>60</v>
      </c>
      <c r="H120" s="4" t="s">
        <v>60</v>
      </c>
      <c r="I120" s="4" t="s">
        <v>60</v>
      </c>
      <c r="J120" s="1">
        <f t="shared" si="27"/>
        <v>0</v>
      </c>
      <c r="K120" s="1">
        <f t="shared" si="28"/>
        <v>0</v>
      </c>
      <c r="L120" s="1">
        <f t="shared" si="29"/>
        <v>0</v>
      </c>
      <c r="M120" s="1">
        <f t="shared" si="30"/>
        <v>0</v>
      </c>
      <c r="N120" s="1">
        <f t="shared" si="31"/>
        <v>0</v>
      </c>
      <c r="O120" s="1">
        <v>0</v>
      </c>
      <c r="P120" s="1">
        <v>0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0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</row>
    <row r="121" spans="1:34" ht="47.25">
      <c r="A121" s="3" t="s">
        <v>249</v>
      </c>
      <c r="B121" s="35" t="s">
        <v>413</v>
      </c>
      <c r="C121" s="3" t="s">
        <v>414</v>
      </c>
      <c r="D121" s="5" t="s">
        <v>60</v>
      </c>
      <c r="E121" s="4" t="s">
        <v>60</v>
      </c>
      <c r="F121" s="4" t="s">
        <v>60</v>
      </c>
      <c r="G121" s="4" t="s">
        <v>60</v>
      </c>
      <c r="H121" s="4" t="s">
        <v>60</v>
      </c>
      <c r="I121" s="4" t="s">
        <v>60</v>
      </c>
      <c r="J121" s="1">
        <f t="shared" si="27"/>
        <v>0</v>
      </c>
      <c r="K121" s="1">
        <f t="shared" si="28"/>
        <v>0</v>
      </c>
      <c r="L121" s="1">
        <f t="shared" si="29"/>
        <v>0</v>
      </c>
      <c r="M121" s="1">
        <f t="shared" si="30"/>
        <v>0</v>
      </c>
      <c r="N121" s="1">
        <f t="shared" si="31"/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</row>
    <row r="122" spans="1:34" ht="31.5">
      <c r="A122" s="3" t="s">
        <v>252</v>
      </c>
      <c r="B122" s="35" t="s">
        <v>415</v>
      </c>
      <c r="C122" s="55" t="s">
        <v>416</v>
      </c>
      <c r="D122" s="5" t="s">
        <v>60</v>
      </c>
      <c r="E122" s="4" t="s">
        <v>60</v>
      </c>
      <c r="F122" s="4" t="s">
        <v>60</v>
      </c>
      <c r="G122" s="4" t="s">
        <v>60</v>
      </c>
      <c r="H122" s="4" t="s">
        <v>60</v>
      </c>
      <c r="I122" s="4" t="s">
        <v>60</v>
      </c>
      <c r="J122" s="1">
        <f t="shared" si="27"/>
        <v>0</v>
      </c>
      <c r="K122" s="1">
        <f t="shared" si="28"/>
        <v>0</v>
      </c>
      <c r="L122" s="1">
        <f t="shared" si="29"/>
        <v>0</v>
      </c>
      <c r="M122" s="1">
        <f t="shared" si="30"/>
        <v>0</v>
      </c>
      <c r="N122" s="1">
        <f t="shared" si="31"/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</row>
    <row r="123" spans="1:34" ht="31.5">
      <c r="A123" s="3" t="s">
        <v>255</v>
      </c>
      <c r="B123" s="35" t="s">
        <v>417</v>
      </c>
      <c r="C123" s="55" t="s">
        <v>418</v>
      </c>
      <c r="D123" s="5" t="s">
        <v>60</v>
      </c>
      <c r="E123" s="4" t="s">
        <v>60</v>
      </c>
      <c r="F123" s="4" t="s">
        <v>60</v>
      </c>
      <c r="G123" s="4" t="s">
        <v>60</v>
      </c>
      <c r="H123" s="4" t="s">
        <v>60</v>
      </c>
      <c r="I123" s="4" t="s">
        <v>60</v>
      </c>
      <c r="J123" s="1">
        <f t="shared" si="27"/>
        <v>0</v>
      </c>
      <c r="K123" s="1">
        <f t="shared" si="28"/>
        <v>0</v>
      </c>
      <c r="L123" s="1">
        <f t="shared" si="29"/>
        <v>0</v>
      </c>
      <c r="M123" s="1">
        <f t="shared" si="30"/>
        <v>0</v>
      </c>
      <c r="N123" s="1">
        <f t="shared" si="31"/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</row>
    <row r="124" spans="1:34" ht="31.5">
      <c r="A124" s="3" t="s">
        <v>258</v>
      </c>
      <c r="B124" s="63" t="s">
        <v>386</v>
      </c>
      <c r="C124" s="64" t="s">
        <v>405</v>
      </c>
      <c r="D124" s="5" t="s">
        <v>60</v>
      </c>
      <c r="E124" s="4" t="s">
        <v>60</v>
      </c>
      <c r="F124" s="4" t="s">
        <v>60</v>
      </c>
      <c r="G124" s="4" t="s">
        <v>60</v>
      </c>
      <c r="H124" s="4" t="s">
        <v>60</v>
      </c>
      <c r="I124" s="4" t="s">
        <v>60</v>
      </c>
      <c r="J124" s="1">
        <f t="shared" si="26"/>
        <v>0</v>
      </c>
      <c r="K124" s="1">
        <f t="shared" si="26"/>
        <v>0</v>
      </c>
      <c r="L124" s="1">
        <f t="shared" si="26"/>
        <v>0</v>
      </c>
      <c r="M124" s="1">
        <f t="shared" si="26"/>
        <v>0</v>
      </c>
      <c r="N124" s="1">
        <f t="shared" si="26"/>
        <v>0</v>
      </c>
      <c r="O124" s="1">
        <v>0</v>
      </c>
      <c r="P124" s="1">
        <v>0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</row>
    <row r="125" spans="1:34" ht="63">
      <c r="A125" s="3" t="s">
        <v>259</v>
      </c>
      <c r="B125" s="35" t="s">
        <v>387</v>
      </c>
      <c r="C125" s="55" t="s">
        <v>406</v>
      </c>
      <c r="D125" s="5" t="s">
        <v>60</v>
      </c>
      <c r="E125" s="4" t="s">
        <v>60</v>
      </c>
      <c r="F125" s="4" t="s">
        <v>60</v>
      </c>
      <c r="G125" s="4" t="s">
        <v>60</v>
      </c>
      <c r="H125" s="4" t="s">
        <v>60</v>
      </c>
      <c r="I125" s="4" t="s">
        <v>60</v>
      </c>
      <c r="J125" s="1">
        <f t="shared" si="26"/>
        <v>0</v>
      </c>
      <c r="K125" s="1">
        <f t="shared" si="26"/>
        <v>0</v>
      </c>
      <c r="L125" s="1">
        <f t="shared" si="26"/>
        <v>0</v>
      </c>
      <c r="M125" s="1">
        <f t="shared" si="26"/>
        <v>0</v>
      </c>
      <c r="N125" s="1">
        <f t="shared" si="26"/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</row>
    <row r="126" spans="1:34" ht="47.25">
      <c r="A126" s="3" t="s">
        <v>260</v>
      </c>
      <c r="B126" s="56" t="s">
        <v>388</v>
      </c>
      <c r="C126" s="56" t="s">
        <v>407</v>
      </c>
      <c r="D126" s="5" t="s">
        <v>60</v>
      </c>
      <c r="E126" s="4" t="s">
        <v>60</v>
      </c>
      <c r="F126" s="4" t="s">
        <v>60</v>
      </c>
      <c r="G126" s="4" t="s">
        <v>60</v>
      </c>
      <c r="H126" s="4" t="s">
        <v>60</v>
      </c>
      <c r="I126" s="4" t="s">
        <v>60</v>
      </c>
      <c r="J126" s="1">
        <f t="shared" si="26"/>
        <v>0</v>
      </c>
      <c r="K126" s="1">
        <f t="shared" si="26"/>
        <v>0</v>
      </c>
      <c r="L126" s="1">
        <f t="shared" si="26"/>
        <v>0</v>
      </c>
      <c r="M126" s="1">
        <f t="shared" si="26"/>
        <v>0</v>
      </c>
      <c r="N126" s="1">
        <f t="shared" si="26"/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0</v>
      </c>
      <c r="X126" s="1">
        <v>0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</row>
    <row r="127" spans="1:34" ht="47.25">
      <c r="A127" s="3" t="s">
        <v>268</v>
      </c>
      <c r="B127" s="30" t="s">
        <v>389</v>
      </c>
      <c r="C127" s="30" t="s">
        <v>408</v>
      </c>
      <c r="D127" s="5" t="s">
        <v>60</v>
      </c>
      <c r="E127" s="4" t="s">
        <v>60</v>
      </c>
      <c r="F127" s="4" t="s">
        <v>60</v>
      </c>
      <c r="G127" s="4" t="s">
        <v>60</v>
      </c>
      <c r="H127" s="4" t="s">
        <v>60</v>
      </c>
      <c r="I127" s="4" t="s">
        <v>60</v>
      </c>
      <c r="J127" s="1">
        <f t="shared" si="26"/>
        <v>1</v>
      </c>
      <c r="K127" s="1">
        <f t="shared" si="26"/>
        <v>0</v>
      </c>
      <c r="L127" s="1">
        <f t="shared" si="26"/>
        <v>0.29499999999999998</v>
      </c>
      <c r="M127" s="1">
        <f t="shared" si="26"/>
        <v>0</v>
      </c>
      <c r="N127" s="1">
        <f t="shared" si="26"/>
        <v>3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1</v>
      </c>
      <c r="AE127" s="1">
        <v>0</v>
      </c>
      <c r="AF127" s="1">
        <v>0.29499999999999998</v>
      </c>
      <c r="AG127" s="1">
        <v>0</v>
      </c>
      <c r="AH127" s="1">
        <v>3</v>
      </c>
    </row>
    <row r="128" spans="1:34" ht="63">
      <c r="A128" s="3" t="s">
        <v>269</v>
      </c>
      <c r="B128" s="56" t="s">
        <v>307</v>
      </c>
      <c r="C128" s="56" t="s">
        <v>308</v>
      </c>
      <c r="D128" s="5" t="s">
        <v>60</v>
      </c>
      <c r="E128" s="4" t="s">
        <v>60</v>
      </c>
      <c r="F128" s="4" t="s">
        <v>60</v>
      </c>
      <c r="G128" s="4" t="s">
        <v>60</v>
      </c>
      <c r="H128" s="4" t="s">
        <v>60</v>
      </c>
      <c r="I128" s="4" t="s">
        <v>60</v>
      </c>
      <c r="J128" s="1">
        <f t="shared" si="26"/>
        <v>0</v>
      </c>
      <c r="K128" s="1">
        <f t="shared" si="26"/>
        <v>0</v>
      </c>
      <c r="L128" s="1">
        <f t="shared" si="26"/>
        <v>0.2</v>
      </c>
      <c r="M128" s="1">
        <f t="shared" si="26"/>
        <v>0</v>
      </c>
      <c r="N128" s="1">
        <f t="shared" si="26"/>
        <v>1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0.2</v>
      </c>
      <c r="AG128" s="1">
        <v>0</v>
      </c>
      <c r="AH128" s="1">
        <v>1</v>
      </c>
    </row>
    <row r="129" spans="1:34" ht="31.5">
      <c r="A129" s="3" t="s">
        <v>270</v>
      </c>
      <c r="B129" s="56" t="s">
        <v>309</v>
      </c>
      <c r="C129" s="56" t="s">
        <v>310</v>
      </c>
      <c r="D129" s="5"/>
      <c r="E129" s="4" t="s">
        <v>60</v>
      </c>
      <c r="F129" s="4" t="s">
        <v>60</v>
      </c>
      <c r="G129" s="4" t="s">
        <v>60</v>
      </c>
      <c r="H129" s="4" t="s">
        <v>60</v>
      </c>
      <c r="I129" s="4" t="s">
        <v>60</v>
      </c>
      <c r="J129" s="1">
        <f t="shared" ref="J129:J144" si="32">O129+T129+Y129+AD129</f>
        <v>0</v>
      </c>
      <c r="K129" s="1">
        <f t="shared" ref="K129:K144" si="33">P129+U129+Z129+AE129</f>
        <v>0</v>
      </c>
      <c r="L129" s="1">
        <f t="shared" ref="L129:L144" si="34">Q129+V129+AA129+AF129</f>
        <v>0</v>
      </c>
      <c r="M129" s="1">
        <f t="shared" ref="M129:M144" si="35">R129+W129+AB129+AG129</f>
        <v>0</v>
      </c>
      <c r="N129" s="1">
        <f t="shared" ref="N129:N144" si="36">S129+X129+AC129+AH129</f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</row>
    <row r="130" spans="1:34" ht="31.5">
      <c r="A130" s="3" t="s">
        <v>271</v>
      </c>
      <c r="B130" s="56" t="s">
        <v>311</v>
      </c>
      <c r="C130" s="56" t="s">
        <v>312</v>
      </c>
      <c r="D130" s="5"/>
      <c r="E130" s="4" t="s">
        <v>60</v>
      </c>
      <c r="F130" s="4" t="s">
        <v>60</v>
      </c>
      <c r="G130" s="4" t="s">
        <v>60</v>
      </c>
      <c r="H130" s="4" t="s">
        <v>60</v>
      </c>
      <c r="I130" s="4" t="s">
        <v>60</v>
      </c>
      <c r="J130" s="1">
        <f t="shared" si="32"/>
        <v>0</v>
      </c>
      <c r="K130" s="1">
        <f t="shared" si="33"/>
        <v>0</v>
      </c>
      <c r="L130" s="1">
        <f t="shared" si="34"/>
        <v>0</v>
      </c>
      <c r="M130" s="1">
        <f t="shared" si="35"/>
        <v>0</v>
      </c>
      <c r="N130" s="1">
        <f t="shared" si="36"/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</row>
    <row r="131" spans="1:34" ht="31.5">
      <c r="A131" s="3" t="s">
        <v>272</v>
      </c>
      <c r="B131" s="56" t="s">
        <v>313</v>
      </c>
      <c r="C131" s="56" t="s">
        <v>314</v>
      </c>
      <c r="D131" s="5"/>
      <c r="E131" s="4" t="s">
        <v>60</v>
      </c>
      <c r="F131" s="4" t="s">
        <v>60</v>
      </c>
      <c r="G131" s="4" t="s">
        <v>60</v>
      </c>
      <c r="H131" s="4" t="s">
        <v>60</v>
      </c>
      <c r="I131" s="4" t="s">
        <v>60</v>
      </c>
      <c r="J131" s="1">
        <f t="shared" si="32"/>
        <v>0</v>
      </c>
      <c r="K131" s="1">
        <f t="shared" si="33"/>
        <v>0</v>
      </c>
      <c r="L131" s="1">
        <f t="shared" si="34"/>
        <v>0.11</v>
      </c>
      <c r="M131" s="1">
        <f t="shared" si="35"/>
        <v>0</v>
      </c>
      <c r="N131" s="1">
        <f t="shared" si="36"/>
        <v>0</v>
      </c>
      <c r="O131" s="1">
        <v>0</v>
      </c>
      <c r="P131" s="1">
        <v>0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0.11</v>
      </c>
      <c r="AG131" s="1">
        <v>0</v>
      </c>
      <c r="AH131" s="1">
        <v>0</v>
      </c>
    </row>
    <row r="132" spans="1:34" ht="63">
      <c r="A132" s="3" t="s">
        <v>273</v>
      </c>
      <c r="B132" s="56" t="s">
        <v>315</v>
      </c>
      <c r="C132" s="56" t="s">
        <v>316</v>
      </c>
      <c r="D132" s="5"/>
      <c r="E132" s="4" t="s">
        <v>60</v>
      </c>
      <c r="F132" s="4" t="s">
        <v>60</v>
      </c>
      <c r="G132" s="4" t="s">
        <v>60</v>
      </c>
      <c r="H132" s="4" t="s">
        <v>60</v>
      </c>
      <c r="I132" s="4" t="s">
        <v>60</v>
      </c>
      <c r="J132" s="1">
        <f t="shared" si="32"/>
        <v>0</v>
      </c>
      <c r="K132" s="1">
        <f t="shared" si="33"/>
        <v>0</v>
      </c>
      <c r="L132" s="1">
        <f t="shared" si="34"/>
        <v>0</v>
      </c>
      <c r="M132" s="1">
        <f t="shared" si="35"/>
        <v>0</v>
      </c>
      <c r="N132" s="1">
        <f t="shared" si="36"/>
        <v>2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2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</row>
    <row r="133" spans="1:34" ht="47.25">
      <c r="A133" s="3" t="s">
        <v>274</v>
      </c>
      <c r="B133" s="56" t="s">
        <v>317</v>
      </c>
      <c r="C133" s="56" t="s">
        <v>318</v>
      </c>
      <c r="D133" s="5"/>
      <c r="E133" s="4" t="s">
        <v>60</v>
      </c>
      <c r="F133" s="4" t="s">
        <v>60</v>
      </c>
      <c r="G133" s="4" t="s">
        <v>60</v>
      </c>
      <c r="H133" s="4" t="s">
        <v>60</v>
      </c>
      <c r="I133" s="4" t="s">
        <v>60</v>
      </c>
      <c r="J133" s="1">
        <f t="shared" si="32"/>
        <v>0</v>
      </c>
      <c r="K133" s="1">
        <f t="shared" si="33"/>
        <v>0</v>
      </c>
      <c r="L133" s="1">
        <f t="shared" si="34"/>
        <v>8.4000000000000005E-2</v>
      </c>
      <c r="M133" s="1">
        <f t="shared" si="35"/>
        <v>0</v>
      </c>
      <c r="N133" s="1">
        <f t="shared" si="36"/>
        <v>0</v>
      </c>
      <c r="O133" s="1">
        <v>0</v>
      </c>
      <c r="P133" s="1">
        <v>0</v>
      </c>
      <c r="Q133" s="1">
        <v>0</v>
      </c>
      <c r="R133" s="1">
        <v>0</v>
      </c>
      <c r="S133" s="1">
        <v>0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</v>
      </c>
      <c r="AA133" s="1">
        <f>0.065+0.019</f>
        <v>8.4000000000000005E-2</v>
      </c>
      <c r="AB133" s="1">
        <v>0</v>
      </c>
      <c r="AC133" s="1">
        <v>0</v>
      </c>
      <c r="AD133" s="1">
        <v>0</v>
      </c>
      <c r="AE133" s="1">
        <v>0</v>
      </c>
      <c r="AF133" s="1">
        <v>0</v>
      </c>
      <c r="AG133" s="1">
        <v>0</v>
      </c>
      <c r="AH133" s="1">
        <v>0</v>
      </c>
    </row>
    <row r="134" spans="1:34" ht="63">
      <c r="A134" s="3" t="s">
        <v>275</v>
      </c>
      <c r="B134" s="56" t="s">
        <v>223</v>
      </c>
      <c r="C134" s="56" t="s">
        <v>224</v>
      </c>
      <c r="D134" s="5" t="s">
        <v>60</v>
      </c>
      <c r="E134" s="4" t="s">
        <v>60</v>
      </c>
      <c r="F134" s="4" t="s">
        <v>60</v>
      </c>
      <c r="G134" s="4" t="s">
        <v>60</v>
      </c>
      <c r="H134" s="4" t="s">
        <v>60</v>
      </c>
      <c r="I134" s="4" t="s">
        <v>60</v>
      </c>
      <c r="J134" s="1">
        <f t="shared" si="32"/>
        <v>0</v>
      </c>
      <c r="K134" s="1">
        <f t="shared" si="33"/>
        <v>0</v>
      </c>
      <c r="L134" s="1">
        <f t="shared" si="34"/>
        <v>0.03</v>
      </c>
      <c r="M134" s="1">
        <f t="shared" si="35"/>
        <v>0</v>
      </c>
      <c r="N134" s="1">
        <f t="shared" si="36"/>
        <v>1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0.03</v>
      </c>
      <c r="W134" s="1">
        <v>0</v>
      </c>
      <c r="X134" s="1">
        <v>1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</row>
    <row r="135" spans="1:34" ht="63">
      <c r="A135" s="3" t="s">
        <v>276</v>
      </c>
      <c r="B135" s="56" t="s">
        <v>226</v>
      </c>
      <c r="C135" s="56" t="s">
        <v>227</v>
      </c>
      <c r="D135" s="5" t="s">
        <v>60</v>
      </c>
      <c r="E135" s="4" t="s">
        <v>60</v>
      </c>
      <c r="F135" s="4" t="s">
        <v>60</v>
      </c>
      <c r="G135" s="4" t="s">
        <v>60</v>
      </c>
      <c r="H135" s="4" t="s">
        <v>60</v>
      </c>
      <c r="I135" s="4" t="s">
        <v>60</v>
      </c>
      <c r="J135" s="1">
        <f t="shared" si="32"/>
        <v>0</v>
      </c>
      <c r="K135" s="1">
        <f t="shared" si="33"/>
        <v>0</v>
      </c>
      <c r="L135" s="1">
        <f t="shared" si="34"/>
        <v>0.09</v>
      </c>
      <c r="M135" s="1">
        <f t="shared" si="35"/>
        <v>0</v>
      </c>
      <c r="N135" s="1">
        <f t="shared" si="36"/>
        <v>1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</v>
      </c>
      <c r="U135" s="1">
        <v>0</v>
      </c>
      <c r="V135" s="1">
        <v>0.09</v>
      </c>
      <c r="W135" s="1">
        <v>0</v>
      </c>
      <c r="X135" s="1">
        <v>1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</row>
    <row r="136" spans="1:34" ht="47.25">
      <c r="A136" s="3" t="s">
        <v>368</v>
      </c>
      <c r="B136" s="56" t="s">
        <v>229</v>
      </c>
      <c r="C136" s="56" t="s">
        <v>230</v>
      </c>
      <c r="D136" s="5" t="s">
        <v>60</v>
      </c>
      <c r="E136" s="4" t="s">
        <v>60</v>
      </c>
      <c r="F136" s="4" t="s">
        <v>60</v>
      </c>
      <c r="G136" s="4" t="s">
        <v>60</v>
      </c>
      <c r="H136" s="4" t="s">
        <v>60</v>
      </c>
      <c r="I136" s="4" t="s">
        <v>60</v>
      </c>
      <c r="J136" s="1">
        <f t="shared" si="32"/>
        <v>0</v>
      </c>
      <c r="K136" s="1">
        <f t="shared" si="33"/>
        <v>0</v>
      </c>
      <c r="L136" s="1">
        <f t="shared" si="34"/>
        <v>0.04</v>
      </c>
      <c r="M136" s="1">
        <f t="shared" si="35"/>
        <v>0</v>
      </c>
      <c r="N136" s="1">
        <f t="shared" si="36"/>
        <v>1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0.04</v>
      </c>
      <c r="W136" s="1">
        <v>0</v>
      </c>
      <c r="X136" s="1">
        <v>1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</row>
    <row r="137" spans="1:34" ht="31.5">
      <c r="A137" s="3" t="s">
        <v>369</v>
      </c>
      <c r="B137" s="35" t="s">
        <v>232</v>
      </c>
      <c r="C137" s="3" t="s">
        <v>233</v>
      </c>
      <c r="D137" s="5" t="s">
        <v>60</v>
      </c>
      <c r="E137" s="4" t="s">
        <v>60</v>
      </c>
      <c r="F137" s="4" t="s">
        <v>60</v>
      </c>
      <c r="G137" s="4" t="s">
        <v>60</v>
      </c>
      <c r="H137" s="4" t="s">
        <v>60</v>
      </c>
      <c r="I137" s="4" t="s">
        <v>60</v>
      </c>
      <c r="J137" s="1">
        <f t="shared" si="32"/>
        <v>0</v>
      </c>
      <c r="K137" s="1">
        <f t="shared" si="33"/>
        <v>0</v>
      </c>
      <c r="L137" s="1">
        <f t="shared" si="34"/>
        <v>0.14000000000000001</v>
      </c>
      <c r="M137" s="1">
        <f t="shared" si="35"/>
        <v>0</v>
      </c>
      <c r="N137" s="1">
        <f t="shared" si="36"/>
        <v>1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0.14000000000000001</v>
      </c>
      <c r="AB137" s="1">
        <v>0</v>
      </c>
      <c r="AC137" s="1">
        <v>1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</row>
    <row r="138" spans="1:34" ht="47.25">
      <c r="A138" s="3" t="s">
        <v>370</v>
      </c>
      <c r="B138" s="35" t="s">
        <v>241</v>
      </c>
      <c r="C138" s="3" t="s">
        <v>242</v>
      </c>
      <c r="D138" s="5" t="s">
        <v>60</v>
      </c>
      <c r="E138" s="4">
        <v>0</v>
      </c>
      <c r="F138" s="4">
        <v>0</v>
      </c>
      <c r="G138" s="4">
        <v>0.4</v>
      </c>
      <c r="H138" s="4">
        <v>0</v>
      </c>
      <c r="I138" s="4">
        <v>0</v>
      </c>
      <c r="J138" s="1">
        <f t="shared" si="32"/>
        <v>0</v>
      </c>
      <c r="K138" s="1">
        <f t="shared" si="33"/>
        <v>0</v>
      </c>
      <c r="L138" s="1">
        <f t="shared" si="34"/>
        <v>0.4</v>
      </c>
      <c r="M138" s="1">
        <f t="shared" si="35"/>
        <v>0</v>
      </c>
      <c r="N138" s="1">
        <f t="shared" si="36"/>
        <v>2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0.4</v>
      </c>
      <c r="AG138" s="1">
        <v>0</v>
      </c>
      <c r="AH138" s="1">
        <v>2</v>
      </c>
    </row>
    <row r="139" spans="1:34" ht="31.5">
      <c r="A139" s="3" t="s">
        <v>371</v>
      </c>
      <c r="B139" s="50" t="s">
        <v>390</v>
      </c>
      <c r="C139" s="51" t="s">
        <v>409</v>
      </c>
      <c r="D139" s="5"/>
      <c r="E139" s="4">
        <v>0</v>
      </c>
      <c r="F139" s="4">
        <v>0</v>
      </c>
      <c r="G139" s="4">
        <v>0.13</v>
      </c>
      <c r="H139" s="4">
        <v>0</v>
      </c>
      <c r="I139" s="4">
        <v>0</v>
      </c>
      <c r="J139" s="1">
        <f t="shared" si="32"/>
        <v>0</v>
      </c>
      <c r="K139" s="1">
        <f t="shared" si="33"/>
        <v>0</v>
      </c>
      <c r="L139" s="1">
        <f t="shared" si="34"/>
        <v>0</v>
      </c>
      <c r="M139" s="1">
        <f t="shared" si="35"/>
        <v>0</v>
      </c>
      <c r="N139" s="1">
        <f t="shared" si="36"/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</row>
    <row r="140" spans="1:34" ht="47.25">
      <c r="A140" s="3" t="s">
        <v>372</v>
      </c>
      <c r="B140" s="35" t="s">
        <v>244</v>
      </c>
      <c r="C140" s="3" t="s">
        <v>245</v>
      </c>
      <c r="D140" s="5" t="s">
        <v>60</v>
      </c>
      <c r="E140" s="4" t="s">
        <v>60</v>
      </c>
      <c r="F140" s="4" t="s">
        <v>60</v>
      </c>
      <c r="G140" s="4" t="s">
        <v>60</v>
      </c>
      <c r="H140" s="4" t="s">
        <v>60</v>
      </c>
      <c r="I140" s="4" t="s">
        <v>60</v>
      </c>
      <c r="J140" s="1">
        <f t="shared" si="32"/>
        <v>0</v>
      </c>
      <c r="K140" s="1">
        <f t="shared" si="33"/>
        <v>0</v>
      </c>
      <c r="L140" s="1">
        <f t="shared" si="34"/>
        <v>6.0000000000000001E-3</v>
      </c>
      <c r="M140" s="1">
        <f t="shared" si="35"/>
        <v>0</v>
      </c>
      <c r="N140" s="1">
        <f t="shared" si="36"/>
        <v>0</v>
      </c>
      <c r="O140" s="1">
        <v>0</v>
      </c>
      <c r="P140" s="1">
        <v>0</v>
      </c>
      <c r="Q140" s="1">
        <v>6.0000000000000001E-3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</row>
    <row r="141" spans="1:34" ht="31.5">
      <c r="A141" s="3" t="s">
        <v>419</v>
      </c>
      <c r="B141" s="35" t="s">
        <v>247</v>
      </c>
      <c r="C141" s="3" t="s">
        <v>248</v>
      </c>
      <c r="D141" s="5" t="s">
        <v>60</v>
      </c>
      <c r="E141" s="4" t="s">
        <v>60</v>
      </c>
      <c r="F141" s="4" t="s">
        <v>60</v>
      </c>
      <c r="G141" s="4" t="s">
        <v>60</v>
      </c>
      <c r="H141" s="4" t="s">
        <v>60</v>
      </c>
      <c r="I141" s="4" t="s">
        <v>60</v>
      </c>
      <c r="J141" s="1">
        <f t="shared" si="32"/>
        <v>0</v>
      </c>
      <c r="K141" s="1">
        <f t="shared" si="33"/>
        <v>0</v>
      </c>
      <c r="L141" s="1">
        <f t="shared" si="34"/>
        <v>0</v>
      </c>
      <c r="M141" s="1">
        <f t="shared" si="35"/>
        <v>0</v>
      </c>
      <c r="N141" s="1">
        <f t="shared" si="36"/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</row>
    <row r="142" spans="1:34" ht="31.5">
      <c r="A142" s="3" t="s">
        <v>420</v>
      </c>
      <c r="B142" s="53" t="s">
        <v>250</v>
      </c>
      <c r="C142" s="55" t="s">
        <v>251</v>
      </c>
      <c r="D142" s="5" t="s">
        <v>60</v>
      </c>
      <c r="E142" s="1" t="s">
        <v>60</v>
      </c>
      <c r="F142" s="1" t="s">
        <v>60</v>
      </c>
      <c r="G142" s="1" t="s">
        <v>60</v>
      </c>
      <c r="H142" s="1" t="s">
        <v>60</v>
      </c>
      <c r="I142" s="1" t="s">
        <v>60</v>
      </c>
      <c r="J142" s="1">
        <f t="shared" si="32"/>
        <v>0</v>
      </c>
      <c r="K142" s="1">
        <f t="shared" si="33"/>
        <v>0</v>
      </c>
      <c r="L142" s="1">
        <f t="shared" si="34"/>
        <v>0.23200000000000001</v>
      </c>
      <c r="M142" s="1">
        <f t="shared" si="35"/>
        <v>0</v>
      </c>
      <c r="N142" s="1">
        <f t="shared" si="36"/>
        <v>0</v>
      </c>
      <c r="O142" s="1">
        <v>0</v>
      </c>
      <c r="P142" s="1">
        <v>0</v>
      </c>
      <c r="Q142" s="1">
        <v>0.23200000000000001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</row>
    <row r="143" spans="1:34" ht="31.5">
      <c r="A143" s="3" t="s">
        <v>421</v>
      </c>
      <c r="B143" s="35" t="s">
        <v>253</v>
      </c>
      <c r="C143" s="3" t="s">
        <v>254</v>
      </c>
      <c r="D143" s="5" t="s">
        <v>60</v>
      </c>
      <c r="E143" s="1" t="s">
        <v>60</v>
      </c>
      <c r="F143" s="1" t="s">
        <v>60</v>
      </c>
      <c r="G143" s="1" t="s">
        <v>60</v>
      </c>
      <c r="H143" s="1" t="s">
        <v>60</v>
      </c>
      <c r="I143" s="1" t="s">
        <v>60</v>
      </c>
      <c r="J143" s="1">
        <f t="shared" si="32"/>
        <v>0</v>
      </c>
      <c r="K143" s="1">
        <f t="shared" si="33"/>
        <v>0</v>
      </c>
      <c r="L143" s="1">
        <f t="shared" si="34"/>
        <v>0</v>
      </c>
      <c r="M143" s="1">
        <f t="shared" si="35"/>
        <v>0</v>
      </c>
      <c r="N143" s="1">
        <f t="shared" si="36"/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</row>
    <row r="144" spans="1:34" ht="47.25">
      <c r="A144" s="3" t="s">
        <v>422</v>
      </c>
      <c r="B144" s="35" t="s">
        <v>256</v>
      </c>
      <c r="C144" s="3" t="s">
        <v>257</v>
      </c>
      <c r="D144" s="5" t="s">
        <v>60</v>
      </c>
      <c r="E144" s="1" t="s">
        <v>60</v>
      </c>
      <c r="F144" s="1" t="s">
        <v>60</v>
      </c>
      <c r="G144" s="1" t="s">
        <v>60</v>
      </c>
      <c r="H144" s="1" t="s">
        <v>60</v>
      </c>
      <c r="I144" s="1" t="s">
        <v>60</v>
      </c>
      <c r="J144" s="1">
        <f t="shared" si="32"/>
        <v>0</v>
      </c>
      <c r="K144" s="1">
        <f t="shared" si="33"/>
        <v>0</v>
      </c>
      <c r="L144" s="1">
        <f t="shared" si="34"/>
        <v>0.127</v>
      </c>
      <c r="M144" s="1">
        <f t="shared" si="35"/>
        <v>0</v>
      </c>
      <c r="N144" s="1">
        <f t="shared" si="36"/>
        <v>0</v>
      </c>
      <c r="O144" s="1">
        <v>0</v>
      </c>
      <c r="P144" s="1">
        <v>0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0.127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</row>
    <row r="145" spans="1:34" ht="31.5">
      <c r="A145" s="37" t="s">
        <v>261</v>
      </c>
      <c r="B145" s="34" t="s">
        <v>262</v>
      </c>
      <c r="C145" s="39" t="s">
        <v>62</v>
      </c>
      <c r="D145" s="1" t="s">
        <v>60</v>
      </c>
      <c r="E145" s="1" t="s">
        <v>60</v>
      </c>
      <c r="F145" s="1" t="s">
        <v>60</v>
      </c>
      <c r="G145" s="1" t="s">
        <v>60</v>
      </c>
      <c r="H145" s="1" t="s">
        <v>60</v>
      </c>
      <c r="I145" s="1" t="s">
        <v>60</v>
      </c>
      <c r="J145" s="1" t="s">
        <v>60</v>
      </c>
      <c r="K145" s="1" t="s">
        <v>60</v>
      </c>
      <c r="L145" s="1" t="s">
        <v>60</v>
      </c>
      <c r="M145" s="1" t="s">
        <v>60</v>
      </c>
      <c r="N145" s="1" t="s">
        <v>60</v>
      </c>
      <c r="O145" s="1" t="s">
        <v>60</v>
      </c>
      <c r="P145" s="1" t="s">
        <v>60</v>
      </c>
      <c r="Q145" s="1" t="s">
        <v>60</v>
      </c>
      <c r="R145" s="1" t="s">
        <v>60</v>
      </c>
      <c r="S145" s="1" t="s">
        <v>60</v>
      </c>
      <c r="T145" s="1" t="s">
        <v>60</v>
      </c>
      <c r="U145" s="1" t="s">
        <v>60</v>
      </c>
      <c r="V145" s="1" t="s">
        <v>60</v>
      </c>
      <c r="W145" s="1" t="s">
        <v>60</v>
      </c>
      <c r="X145" s="1" t="s">
        <v>60</v>
      </c>
      <c r="Y145" s="1" t="s">
        <v>60</v>
      </c>
      <c r="Z145" s="1" t="s">
        <v>60</v>
      </c>
      <c r="AA145" s="1" t="s">
        <v>60</v>
      </c>
      <c r="AB145" s="1" t="s">
        <v>60</v>
      </c>
      <c r="AC145" s="1" t="s">
        <v>60</v>
      </c>
      <c r="AD145" s="1" t="s">
        <v>60</v>
      </c>
      <c r="AE145" s="1" t="s">
        <v>60</v>
      </c>
      <c r="AF145" s="1" t="s">
        <v>60</v>
      </c>
      <c r="AG145" s="1" t="s">
        <v>60</v>
      </c>
      <c r="AH145" s="1" t="s">
        <v>60</v>
      </c>
    </row>
    <row r="146" spans="1:34">
      <c r="A146" s="3" t="s">
        <v>263</v>
      </c>
      <c r="B146" s="44" t="s">
        <v>264</v>
      </c>
      <c r="C146" s="39" t="s">
        <v>62</v>
      </c>
      <c r="D146" s="5" t="s">
        <v>60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</row>
  </sheetData>
  <mergeCells count="21">
    <mergeCell ref="O9:P9"/>
    <mergeCell ref="M11:Z11"/>
    <mergeCell ref="A14:A17"/>
    <mergeCell ref="B14:B17"/>
    <mergeCell ref="C14:C17"/>
    <mergeCell ref="D14:D17"/>
    <mergeCell ref="E14:AH14"/>
    <mergeCell ref="E15:I15"/>
    <mergeCell ref="J15:AH15"/>
    <mergeCell ref="E16:I16"/>
    <mergeCell ref="J16:N16"/>
    <mergeCell ref="O16:S16"/>
    <mergeCell ref="T16:X16"/>
    <mergeCell ref="Y16:AC16"/>
    <mergeCell ref="AD16:AH16"/>
    <mergeCell ref="K7:X7"/>
    <mergeCell ref="AB2:AH2"/>
    <mergeCell ref="A3:AH3"/>
    <mergeCell ref="K4:L4"/>
    <mergeCell ref="M4:N4"/>
    <mergeCell ref="O4:P4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5 B69 B109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2025-02-12T15:46:38Z</cp:lastPrinted>
  <dcterms:created xsi:type="dcterms:W3CDTF">2024-08-26T09:10:47Z</dcterms:created>
  <dcterms:modified xsi:type="dcterms:W3CDTF">2025-02-14T08:20:35Z</dcterms:modified>
</cp:coreProperties>
</file>