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7_в ТЭК\2025г\ЕЖЕКВАРТАЛЬНЫЙ ОТЧЕТ ЗА 2025г (по 320)\3_ОТЧЕТ ЗА 9 МЕСЯЦЕВ 2025г\J1114_1024700557353_41_1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_FilterDatabase" localSheetId="0" hidden="1">Лист1!$A$19:$CI$143</definedName>
    <definedName name="_xlnm.Print_Titles" localSheetId="0">Лист1!$14:$19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B29" i="1" l="1"/>
  <c r="CC29" i="1"/>
  <c r="CD29" i="1"/>
  <c r="CE29" i="1"/>
  <c r="CF29" i="1"/>
  <c r="CG29" i="1"/>
  <c r="CB30" i="1"/>
  <c r="CC30" i="1"/>
  <c r="CD30" i="1"/>
  <c r="CE30" i="1"/>
  <c r="CF30" i="1"/>
  <c r="CG30" i="1"/>
  <c r="CB31" i="1"/>
  <c r="CC31" i="1"/>
  <c r="CD31" i="1"/>
  <c r="CE31" i="1"/>
  <c r="CF31" i="1"/>
  <c r="CG31" i="1"/>
  <c r="CB32" i="1"/>
  <c r="CC32" i="1"/>
  <c r="CD32" i="1"/>
  <c r="CE32" i="1"/>
  <c r="CF32" i="1"/>
  <c r="CG32" i="1"/>
  <c r="CB33" i="1"/>
  <c r="CC33" i="1"/>
  <c r="CD33" i="1"/>
  <c r="CE33" i="1"/>
  <c r="CF33" i="1"/>
  <c r="CG33" i="1"/>
  <c r="CB37" i="1"/>
  <c r="CC37" i="1"/>
  <c r="CD37" i="1"/>
  <c r="CE37" i="1"/>
  <c r="CF37" i="1"/>
  <c r="CG37" i="1"/>
  <c r="CB38" i="1"/>
  <c r="CC38" i="1"/>
  <c r="CD38" i="1"/>
  <c r="CE38" i="1"/>
  <c r="CF38" i="1"/>
  <c r="CG38" i="1"/>
  <c r="CB39" i="1"/>
  <c r="CC39" i="1"/>
  <c r="CD39" i="1"/>
  <c r="CE39" i="1"/>
  <c r="CF39" i="1"/>
  <c r="CG39" i="1"/>
  <c r="CB40" i="1"/>
  <c r="CC40" i="1"/>
  <c r="CD40" i="1"/>
  <c r="CE40" i="1"/>
  <c r="CF40" i="1"/>
  <c r="CG40" i="1"/>
  <c r="CB41" i="1"/>
  <c r="CC41" i="1"/>
  <c r="CD41" i="1"/>
  <c r="CE41" i="1"/>
  <c r="CF41" i="1"/>
  <c r="CG41" i="1"/>
  <c r="CB42" i="1"/>
  <c r="CC42" i="1"/>
  <c r="CD42" i="1"/>
  <c r="CE42" i="1"/>
  <c r="CF42" i="1"/>
  <c r="CG42" i="1"/>
  <c r="CB43" i="1"/>
  <c r="CC43" i="1"/>
  <c r="CD43" i="1"/>
  <c r="CE43" i="1"/>
  <c r="CF43" i="1"/>
  <c r="CG43" i="1"/>
  <c r="CB44" i="1"/>
  <c r="CC44" i="1"/>
  <c r="CD44" i="1"/>
  <c r="CE44" i="1"/>
  <c r="CF44" i="1"/>
  <c r="CG44" i="1"/>
  <c r="CB45" i="1"/>
  <c r="CC45" i="1"/>
  <c r="CD45" i="1"/>
  <c r="CE45" i="1"/>
  <c r="CF45" i="1"/>
  <c r="CG45" i="1"/>
  <c r="CB46" i="1"/>
  <c r="CC46" i="1"/>
  <c r="CD46" i="1"/>
  <c r="CE46" i="1"/>
  <c r="CF46" i="1"/>
  <c r="CG46" i="1"/>
  <c r="CB47" i="1"/>
  <c r="CC47" i="1"/>
  <c r="CD47" i="1"/>
  <c r="CE47" i="1"/>
  <c r="CF47" i="1"/>
  <c r="CG47" i="1"/>
  <c r="CB48" i="1"/>
  <c r="CC48" i="1"/>
  <c r="CD48" i="1"/>
  <c r="CE48" i="1"/>
  <c r="CF48" i="1"/>
  <c r="CG48" i="1"/>
  <c r="CB49" i="1"/>
  <c r="CC49" i="1"/>
  <c r="CD49" i="1"/>
  <c r="CE49" i="1"/>
  <c r="CF49" i="1"/>
  <c r="CG49" i="1"/>
  <c r="CB51" i="1"/>
  <c r="CC51" i="1"/>
  <c r="CD51" i="1"/>
  <c r="CE51" i="1"/>
  <c r="CF51" i="1"/>
  <c r="CG51" i="1"/>
  <c r="CB54" i="1"/>
  <c r="CC54" i="1"/>
  <c r="CD54" i="1"/>
  <c r="CE54" i="1"/>
  <c r="CF54" i="1"/>
  <c r="CG54" i="1"/>
  <c r="CB55" i="1"/>
  <c r="CC55" i="1"/>
  <c r="CD55" i="1"/>
  <c r="CE55" i="1"/>
  <c r="CF55" i="1"/>
  <c r="CG55" i="1"/>
  <c r="CB56" i="1"/>
  <c r="CC56" i="1"/>
  <c r="CD56" i="1"/>
  <c r="CE56" i="1"/>
  <c r="CF56" i="1"/>
  <c r="CG56" i="1"/>
  <c r="CB57" i="1"/>
  <c r="CC57" i="1"/>
  <c r="CD57" i="1"/>
  <c r="CE57" i="1"/>
  <c r="CF57" i="1"/>
  <c r="CG57" i="1"/>
  <c r="CB58" i="1"/>
  <c r="CC58" i="1"/>
  <c r="CD58" i="1"/>
  <c r="CE58" i="1"/>
  <c r="CF58" i="1"/>
  <c r="CG58" i="1"/>
  <c r="CB59" i="1"/>
  <c r="CC59" i="1"/>
  <c r="CD59" i="1"/>
  <c r="CE59" i="1"/>
  <c r="CF59" i="1"/>
  <c r="CG59" i="1"/>
  <c r="CB60" i="1"/>
  <c r="CC60" i="1"/>
  <c r="CD60" i="1"/>
  <c r="CE60" i="1"/>
  <c r="CF60" i="1"/>
  <c r="CG60" i="1"/>
  <c r="CB61" i="1"/>
  <c r="CC61" i="1"/>
  <c r="CD61" i="1"/>
  <c r="CE61" i="1"/>
  <c r="CF61" i="1"/>
  <c r="CG61" i="1"/>
  <c r="CB62" i="1"/>
  <c r="CC62" i="1"/>
  <c r="CD62" i="1"/>
  <c r="CE62" i="1"/>
  <c r="CF62" i="1"/>
  <c r="CG62" i="1"/>
  <c r="CB63" i="1"/>
  <c r="CC63" i="1"/>
  <c r="CD63" i="1"/>
  <c r="CE63" i="1"/>
  <c r="CF63" i="1"/>
  <c r="CG63" i="1"/>
  <c r="CB64" i="1"/>
  <c r="CC64" i="1"/>
  <c r="CD64" i="1"/>
  <c r="CE64" i="1"/>
  <c r="CF64" i="1"/>
  <c r="CG64" i="1"/>
  <c r="CB65" i="1"/>
  <c r="CC65" i="1"/>
  <c r="CD65" i="1"/>
  <c r="CE65" i="1"/>
  <c r="CF65" i="1"/>
  <c r="CG65" i="1"/>
  <c r="CB66" i="1"/>
  <c r="CC66" i="1"/>
  <c r="CD66" i="1"/>
  <c r="CE66" i="1"/>
  <c r="CF66" i="1"/>
  <c r="CG66" i="1"/>
  <c r="CB67" i="1"/>
  <c r="CC67" i="1"/>
  <c r="CD67" i="1"/>
  <c r="CE67" i="1"/>
  <c r="CF67" i="1"/>
  <c r="CG67" i="1"/>
  <c r="CB68" i="1"/>
  <c r="CC68" i="1"/>
  <c r="CD68" i="1"/>
  <c r="CE68" i="1"/>
  <c r="CF68" i="1"/>
  <c r="CG68" i="1"/>
  <c r="CB69" i="1"/>
  <c r="CC69" i="1"/>
  <c r="CD69" i="1"/>
  <c r="CE69" i="1"/>
  <c r="CF69" i="1"/>
  <c r="CG69" i="1"/>
  <c r="CB70" i="1"/>
  <c r="CC70" i="1"/>
  <c r="CD70" i="1"/>
  <c r="CE70" i="1"/>
  <c r="CF70" i="1"/>
  <c r="CG70" i="1"/>
  <c r="CB71" i="1"/>
  <c r="CC71" i="1"/>
  <c r="CD71" i="1"/>
  <c r="CE71" i="1"/>
  <c r="CF71" i="1"/>
  <c r="CG71" i="1"/>
  <c r="CB72" i="1"/>
  <c r="CC72" i="1"/>
  <c r="CD72" i="1"/>
  <c r="CE72" i="1"/>
  <c r="CF72" i="1"/>
  <c r="CG72" i="1"/>
  <c r="CB73" i="1"/>
  <c r="CC73" i="1"/>
  <c r="CD73" i="1"/>
  <c r="CE73" i="1"/>
  <c r="CF73" i="1"/>
  <c r="CG73" i="1"/>
  <c r="CB74" i="1"/>
  <c r="CC74" i="1"/>
  <c r="CD74" i="1"/>
  <c r="CE74" i="1"/>
  <c r="CF74" i="1"/>
  <c r="CG74" i="1"/>
  <c r="CB75" i="1"/>
  <c r="CC75" i="1"/>
  <c r="CD75" i="1"/>
  <c r="CE75" i="1"/>
  <c r="CF75" i="1"/>
  <c r="CG75" i="1"/>
  <c r="CB76" i="1"/>
  <c r="CC76" i="1"/>
  <c r="CD76" i="1"/>
  <c r="CE76" i="1"/>
  <c r="CF76" i="1"/>
  <c r="CG76" i="1"/>
  <c r="CB77" i="1"/>
  <c r="CC77" i="1"/>
  <c r="CD77" i="1"/>
  <c r="CE77" i="1"/>
  <c r="CF77" i="1"/>
  <c r="CG77" i="1"/>
  <c r="CB78" i="1"/>
  <c r="CC78" i="1"/>
  <c r="CD78" i="1"/>
  <c r="CE78" i="1"/>
  <c r="CF78" i="1"/>
  <c r="CG78" i="1"/>
  <c r="CB79" i="1"/>
  <c r="CC79" i="1"/>
  <c r="CD79" i="1"/>
  <c r="CE79" i="1"/>
  <c r="CF79" i="1"/>
  <c r="CG79" i="1"/>
  <c r="CB80" i="1"/>
  <c r="CC80" i="1"/>
  <c r="CD80" i="1"/>
  <c r="CE80" i="1"/>
  <c r="CF80" i="1"/>
  <c r="CG80" i="1"/>
  <c r="CB81" i="1"/>
  <c r="CC81" i="1"/>
  <c r="CD81" i="1"/>
  <c r="CE81" i="1"/>
  <c r="CF81" i="1"/>
  <c r="CG81" i="1"/>
  <c r="CB82" i="1"/>
  <c r="CC82" i="1"/>
  <c r="CD82" i="1"/>
  <c r="CE82" i="1"/>
  <c r="CF82" i="1"/>
  <c r="CG82" i="1"/>
  <c r="CB83" i="1"/>
  <c r="CC83" i="1"/>
  <c r="CD83" i="1"/>
  <c r="CE83" i="1"/>
  <c r="CF83" i="1"/>
  <c r="CG83" i="1"/>
  <c r="CB84" i="1"/>
  <c r="CC84" i="1"/>
  <c r="CD84" i="1"/>
  <c r="CE84" i="1"/>
  <c r="CF84" i="1"/>
  <c r="CG84" i="1"/>
  <c r="CB85" i="1"/>
  <c r="CC85" i="1"/>
  <c r="CD85" i="1"/>
  <c r="CE85" i="1"/>
  <c r="CF85" i="1"/>
  <c r="CG85" i="1"/>
  <c r="CB86" i="1"/>
  <c r="CC86" i="1"/>
  <c r="CD86" i="1"/>
  <c r="CE86" i="1"/>
  <c r="CF86" i="1"/>
  <c r="CG86" i="1"/>
  <c r="CB87" i="1"/>
  <c r="CC87" i="1"/>
  <c r="CD87" i="1"/>
  <c r="CE87" i="1"/>
  <c r="CF87" i="1"/>
  <c r="CG87" i="1"/>
  <c r="CB88" i="1"/>
  <c r="CC88" i="1"/>
  <c r="CD88" i="1"/>
  <c r="CE88" i="1"/>
  <c r="CF88" i="1"/>
  <c r="CG88" i="1"/>
  <c r="CB89" i="1"/>
  <c r="CC89" i="1"/>
  <c r="CD89" i="1"/>
  <c r="CE89" i="1"/>
  <c r="CF89" i="1"/>
  <c r="CG89" i="1"/>
  <c r="CB90" i="1"/>
  <c r="CC90" i="1"/>
  <c r="CD90" i="1"/>
  <c r="CE90" i="1"/>
  <c r="CF90" i="1"/>
  <c r="CG90" i="1"/>
  <c r="CB91" i="1"/>
  <c r="CC91" i="1"/>
  <c r="CD91" i="1"/>
  <c r="CE91" i="1"/>
  <c r="CF91" i="1"/>
  <c r="CG91" i="1"/>
  <c r="CB92" i="1"/>
  <c r="CC92" i="1"/>
  <c r="CD92" i="1"/>
  <c r="CE92" i="1"/>
  <c r="CF92" i="1"/>
  <c r="CG92" i="1"/>
  <c r="CB93" i="1"/>
  <c r="CC93" i="1"/>
  <c r="CD93" i="1"/>
  <c r="CE93" i="1"/>
  <c r="CF93" i="1"/>
  <c r="CG93" i="1"/>
  <c r="CB96" i="1"/>
  <c r="CC96" i="1"/>
  <c r="CD96" i="1"/>
  <c r="CE96" i="1"/>
  <c r="CF96" i="1"/>
  <c r="CG96" i="1"/>
  <c r="CB97" i="1"/>
  <c r="CC97" i="1"/>
  <c r="CD97" i="1"/>
  <c r="CE97" i="1"/>
  <c r="CF97" i="1"/>
  <c r="CG97" i="1"/>
  <c r="CB99" i="1"/>
  <c r="CC99" i="1"/>
  <c r="CD99" i="1"/>
  <c r="CE99" i="1"/>
  <c r="CF99" i="1"/>
  <c r="CG99" i="1"/>
  <c r="CB100" i="1"/>
  <c r="CC100" i="1"/>
  <c r="CD100" i="1"/>
  <c r="CE100" i="1"/>
  <c r="CF100" i="1"/>
  <c r="CG100" i="1"/>
  <c r="CB102" i="1"/>
  <c r="CC102" i="1"/>
  <c r="CD102" i="1"/>
  <c r="CE102" i="1"/>
  <c r="CF102" i="1"/>
  <c r="CG102" i="1"/>
  <c r="CB103" i="1"/>
  <c r="CC103" i="1"/>
  <c r="CD103" i="1"/>
  <c r="CE103" i="1"/>
  <c r="CF103" i="1"/>
  <c r="CG103" i="1"/>
  <c r="CB104" i="1"/>
  <c r="CC104" i="1"/>
  <c r="CD104" i="1"/>
  <c r="CE104" i="1"/>
  <c r="CF104" i="1"/>
  <c r="CG104" i="1"/>
  <c r="CB105" i="1"/>
  <c r="CC105" i="1"/>
  <c r="CD105" i="1"/>
  <c r="CE105" i="1"/>
  <c r="CF105" i="1"/>
  <c r="CG105" i="1"/>
  <c r="CB106" i="1"/>
  <c r="CC106" i="1"/>
  <c r="CD106" i="1"/>
  <c r="CE106" i="1"/>
  <c r="CF106" i="1"/>
  <c r="CG106" i="1"/>
  <c r="CB107" i="1"/>
  <c r="CC107" i="1"/>
  <c r="CD107" i="1"/>
  <c r="CE107" i="1"/>
  <c r="CF107" i="1"/>
  <c r="CG107" i="1"/>
  <c r="CB108" i="1"/>
  <c r="CC108" i="1"/>
  <c r="CD108" i="1"/>
  <c r="CE108" i="1"/>
  <c r="CF108" i="1"/>
  <c r="CG108" i="1"/>
  <c r="CB109" i="1"/>
  <c r="CC109" i="1"/>
  <c r="CD109" i="1"/>
  <c r="CE109" i="1"/>
  <c r="CF109" i="1"/>
  <c r="CG109" i="1"/>
  <c r="CB110" i="1"/>
  <c r="CC110" i="1"/>
  <c r="CD110" i="1"/>
  <c r="CE110" i="1"/>
  <c r="CF110" i="1"/>
  <c r="CG110" i="1"/>
  <c r="CB111" i="1"/>
  <c r="CC111" i="1"/>
  <c r="CD111" i="1"/>
  <c r="CE111" i="1"/>
  <c r="CF111" i="1"/>
  <c r="CG111" i="1"/>
  <c r="CB112" i="1"/>
  <c r="CC112" i="1"/>
  <c r="CD112" i="1"/>
  <c r="CE112" i="1"/>
  <c r="CF112" i="1"/>
  <c r="CG112" i="1"/>
  <c r="CB113" i="1"/>
  <c r="CC113" i="1"/>
  <c r="CD113" i="1"/>
  <c r="CE113" i="1"/>
  <c r="CF113" i="1"/>
  <c r="CG113" i="1"/>
  <c r="CB114" i="1"/>
  <c r="CC114" i="1"/>
  <c r="CD114" i="1"/>
  <c r="CE114" i="1"/>
  <c r="CF114" i="1"/>
  <c r="CG114" i="1"/>
  <c r="CB115" i="1"/>
  <c r="CC115" i="1"/>
  <c r="CD115" i="1"/>
  <c r="CE115" i="1"/>
  <c r="CF115" i="1"/>
  <c r="CG115" i="1"/>
  <c r="CB116" i="1"/>
  <c r="CC116" i="1"/>
  <c r="CD116" i="1"/>
  <c r="CE116" i="1"/>
  <c r="CF116" i="1"/>
  <c r="CG116" i="1"/>
  <c r="CB117" i="1"/>
  <c r="CC117" i="1"/>
  <c r="CD117" i="1"/>
  <c r="CE117" i="1"/>
  <c r="CF117" i="1"/>
  <c r="CG117" i="1"/>
  <c r="CB118" i="1"/>
  <c r="CC118" i="1"/>
  <c r="CD118" i="1"/>
  <c r="CE118" i="1"/>
  <c r="CF118" i="1"/>
  <c r="CG118" i="1"/>
  <c r="CB119" i="1"/>
  <c r="CC119" i="1"/>
  <c r="CD119" i="1"/>
  <c r="CE119" i="1"/>
  <c r="CF119" i="1"/>
  <c r="CG119" i="1"/>
  <c r="CB120" i="1"/>
  <c r="CC120" i="1"/>
  <c r="CD120" i="1"/>
  <c r="CE120" i="1"/>
  <c r="CF120" i="1"/>
  <c r="CG120" i="1"/>
  <c r="CB121" i="1"/>
  <c r="CC121" i="1"/>
  <c r="CD121" i="1"/>
  <c r="CE121" i="1"/>
  <c r="CF121" i="1"/>
  <c r="CG121" i="1"/>
  <c r="CB122" i="1"/>
  <c r="CC122" i="1"/>
  <c r="CD122" i="1"/>
  <c r="CE122" i="1"/>
  <c r="CF122" i="1"/>
  <c r="CG122" i="1"/>
  <c r="CB123" i="1"/>
  <c r="CC123" i="1"/>
  <c r="CD123" i="1"/>
  <c r="CE123" i="1"/>
  <c r="CF123" i="1"/>
  <c r="CG123" i="1"/>
  <c r="CB124" i="1"/>
  <c r="CC124" i="1"/>
  <c r="CD124" i="1"/>
  <c r="CE124" i="1"/>
  <c r="CF124" i="1"/>
  <c r="CG124" i="1"/>
  <c r="CB125" i="1"/>
  <c r="CC125" i="1"/>
  <c r="CD125" i="1"/>
  <c r="CE125" i="1"/>
  <c r="CF125" i="1"/>
  <c r="CG125" i="1"/>
  <c r="CB126" i="1"/>
  <c r="CC126" i="1"/>
  <c r="CD126" i="1"/>
  <c r="CE126" i="1"/>
  <c r="CF126" i="1"/>
  <c r="CG126" i="1"/>
  <c r="CB127" i="1"/>
  <c r="CC127" i="1"/>
  <c r="CD127" i="1"/>
  <c r="CE127" i="1"/>
  <c r="CF127" i="1"/>
  <c r="CG127" i="1"/>
  <c r="CB128" i="1"/>
  <c r="CC128" i="1"/>
  <c r="CD128" i="1"/>
  <c r="CE128" i="1"/>
  <c r="CF128" i="1"/>
  <c r="CG128" i="1"/>
  <c r="CB129" i="1"/>
  <c r="CC129" i="1"/>
  <c r="CD129" i="1"/>
  <c r="CE129" i="1"/>
  <c r="CF129" i="1"/>
  <c r="CG129" i="1"/>
  <c r="CB130" i="1"/>
  <c r="CC130" i="1"/>
  <c r="CD130" i="1"/>
  <c r="CE130" i="1"/>
  <c r="CF130" i="1"/>
  <c r="CG130" i="1"/>
  <c r="CB131" i="1"/>
  <c r="CC131" i="1"/>
  <c r="CD131" i="1"/>
  <c r="CE131" i="1"/>
  <c r="CF131" i="1"/>
  <c r="CG131" i="1"/>
  <c r="CB133" i="1"/>
  <c r="CC133" i="1"/>
  <c r="CD133" i="1"/>
  <c r="CE133" i="1"/>
  <c r="CF133" i="1"/>
  <c r="CG133" i="1"/>
  <c r="CB134" i="1"/>
  <c r="CC134" i="1"/>
  <c r="CD134" i="1"/>
  <c r="CE134" i="1"/>
  <c r="CF134" i="1"/>
  <c r="CG134" i="1"/>
  <c r="CB135" i="1"/>
  <c r="CC135" i="1"/>
  <c r="CD135" i="1"/>
  <c r="CE135" i="1"/>
  <c r="CF135" i="1"/>
  <c r="CG135" i="1"/>
  <c r="CB136" i="1"/>
  <c r="CC136" i="1"/>
  <c r="CD136" i="1"/>
  <c r="CE136" i="1"/>
  <c r="CF136" i="1"/>
  <c r="CG136" i="1"/>
  <c r="CB137" i="1"/>
  <c r="CC137" i="1"/>
  <c r="CD137" i="1"/>
  <c r="CE137" i="1"/>
  <c r="CF137" i="1"/>
  <c r="CG137" i="1"/>
  <c r="CB138" i="1"/>
  <c r="CC138" i="1"/>
  <c r="CD138" i="1"/>
  <c r="CE138" i="1"/>
  <c r="CF138" i="1"/>
  <c r="CG138" i="1"/>
  <c r="CB139" i="1"/>
  <c r="CC139" i="1"/>
  <c r="CD139" i="1"/>
  <c r="CE139" i="1"/>
  <c r="CF139" i="1"/>
  <c r="CG139" i="1"/>
  <c r="CB140" i="1"/>
  <c r="CC140" i="1"/>
  <c r="CD140" i="1"/>
  <c r="CE140" i="1"/>
  <c r="CF140" i="1"/>
  <c r="CG140" i="1"/>
  <c r="CB141" i="1"/>
  <c r="CC141" i="1"/>
  <c r="CD141" i="1"/>
  <c r="CE141" i="1"/>
  <c r="CF141" i="1"/>
  <c r="CG141" i="1"/>
  <c r="CB142" i="1"/>
  <c r="CC142" i="1"/>
  <c r="CD142" i="1"/>
  <c r="CE142" i="1"/>
  <c r="CF142" i="1"/>
  <c r="CG142" i="1"/>
  <c r="CB143" i="1"/>
  <c r="CC143" i="1"/>
  <c r="CD143" i="1"/>
  <c r="CE143" i="1"/>
  <c r="CF143" i="1"/>
  <c r="CG143" i="1"/>
  <c r="AN114" i="1" l="1"/>
  <c r="AO114" i="1"/>
  <c r="AP114" i="1"/>
  <c r="AQ114" i="1"/>
  <c r="AR114" i="1"/>
  <c r="AS114" i="1"/>
  <c r="AT114" i="1"/>
  <c r="AN115" i="1"/>
  <c r="AO115" i="1"/>
  <c r="AP115" i="1"/>
  <c r="AQ115" i="1"/>
  <c r="AR115" i="1"/>
  <c r="AS115" i="1"/>
  <c r="AT115" i="1"/>
  <c r="AN111" i="1"/>
  <c r="AO111" i="1"/>
  <c r="AP111" i="1"/>
  <c r="AQ111" i="1"/>
  <c r="AR111" i="1"/>
  <c r="AS111" i="1"/>
  <c r="AT111" i="1"/>
  <c r="AN112" i="1"/>
  <c r="AO112" i="1"/>
  <c r="AP112" i="1"/>
  <c r="AQ112" i="1"/>
  <c r="AR112" i="1"/>
  <c r="AS112" i="1"/>
  <c r="AT112" i="1"/>
  <c r="AN113" i="1"/>
  <c r="AO113" i="1"/>
  <c r="AP113" i="1"/>
  <c r="AQ113" i="1"/>
  <c r="AR113" i="1"/>
  <c r="AS113" i="1"/>
  <c r="AT113" i="1"/>
  <c r="AN66" i="1"/>
  <c r="AO66" i="1"/>
  <c r="AP66" i="1"/>
  <c r="AQ66" i="1"/>
  <c r="AR66" i="1"/>
  <c r="AS66" i="1"/>
  <c r="AT66" i="1"/>
  <c r="AN67" i="1"/>
  <c r="AO67" i="1"/>
  <c r="AP67" i="1"/>
  <c r="AQ67" i="1"/>
  <c r="AR67" i="1"/>
  <c r="AS67" i="1"/>
  <c r="AT67" i="1"/>
  <c r="AN68" i="1"/>
  <c r="AO68" i="1"/>
  <c r="AP68" i="1"/>
  <c r="AQ68" i="1"/>
  <c r="AR68" i="1"/>
  <c r="AS68" i="1"/>
  <c r="AT68" i="1"/>
  <c r="AN39" i="1"/>
  <c r="AO39" i="1"/>
  <c r="AP39" i="1"/>
  <c r="AQ39" i="1"/>
  <c r="AR39" i="1"/>
  <c r="AS39" i="1"/>
  <c r="AT39" i="1"/>
  <c r="AN40" i="1"/>
  <c r="AO40" i="1"/>
  <c r="AP40" i="1"/>
  <c r="AQ40" i="1"/>
  <c r="AR40" i="1"/>
  <c r="AS40" i="1"/>
  <c r="AT40" i="1"/>
  <c r="AN41" i="1"/>
  <c r="AO41" i="1"/>
  <c r="AP41" i="1"/>
  <c r="AQ41" i="1"/>
  <c r="AR41" i="1"/>
  <c r="AS41" i="1"/>
  <c r="AT41" i="1"/>
  <c r="AN42" i="1"/>
  <c r="AO42" i="1"/>
  <c r="AP42" i="1"/>
  <c r="AQ42" i="1"/>
  <c r="AR42" i="1"/>
  <c r="AS42" i="1"/>
  <c r="AT42" i="1"/>
  <c r="AN29" i="1"/>
  <c r="AO29" i="1"/>
  <c r="AP29" i="1"/>
  <c r="AQ29" i="1"/>
  <c r="AR29" i="1"/>
  <c r="AS29" i="1"/>
  <c r="AT29" i="1"/>
  <c r="BF24" i="1" l="1"/>
  <c r="AN116" i="1" l="1"/>
  <c r="AO116" i="1"/>
  <c r="AP116" i="1"/>
  <c r="AQ116" i="1"/>
  <c r="AR116" i="1"/>
  <c r="AS116" i="1"/>
  <c r="AT116" i="1"/>
  <c r="AN117" i="1"/>
  <c r="AO117" i="1"/>
  <c r="AP117" i="1"/>
  <c r="AQ117" i="1"/>
  <c r="AR117" i="1"/>
  <c r="AS117" i="1"/>
  <c r="AT117" i="1"/>
  <c r="AN118" i="1"/>
  <c r="AO118" i="1"/>
  <c r="AP118" i="1"/>
  <c r="AQ118" i="1"/>
  <c r="AR118" i="1"/>
  <c r="AS118" i="1"/>
  <c r="AT118" i="1"/>
  <c r="AN119" i="1"/>
  <c r="AO119" i="1"/>
  <c r="AP119" i="1"/>
  <c r="AQ119" i="1"/>
  <c r="AR119" i="1"/>
  <c r="AS119" i="1"/>
  <c r="AT119" i="1"/>
  <c r="AN69" i="1"/>
  <c r="AO69" i="1"/>
  <c r="AP69" i="1"/>
  <c r="AQ69" i="1"/>
  <c r="AR69" i="1"/>
  <c r="AS69" i="1"/>
  <c r="AT69" i="1"/>
  <c r="AN70" i="1"/>
  <c r="AO70" i="1"/>
  <c r="AP70" i="1"/>
  <c r="AQ70" i="1"/>
  <c r="AR70" i="1"/>
  <c r="AS70" i="1"/>
  <c r="AT70" i="1"/>
  <c r="AN71" i="1"/>
  <c r="AO71" i="1"/>
  <c r="AP71" i="1"/>
  <c r="AQ71" i="1"/>
  <c r="AR71" i="1"/>
  <c r="AS71" i="1"/>
  <c r="AT71" i="1"/>
  <c r="AN72" i="1"/>
  <c r="AO72" i="1"/>
  <c r="AP72" i="1"/>
  <c r="AQ72" i="1"/>
  <c r="AR72" i="1"/>
  <c r="AS72" i="1"/>
  <c r="AT72" i="1"/>
  <c r="AN73" i="1"/>
  <c r="AO73" i="1"/>
  <c r="AP73" i="1"/>
  <c r="AQ73" i="1"/>
  <c r="AR73" i="1"/>
  <c r="AS73" i="1"/>
  <c r="AT73" i="1"/>
  <c r="AN74" i="1"/>
  <c r="AO74" i="1"/>
  <c r="AP74" i="1"/>
  <c r="AQ74" i="1"/>
  <c r="AR74" i="1"/>
  <c r="AS74" i="1"/>
  <c r="AT74" i="1"/>
  <c r="AN75" i="1"/>
  <c r="AO75" i="1"/>
  <c r="AP75" i="1"/>
  <c r="AQ75" i="1"/>
  <c r="AR75" i="1"/>
  <c r="AS75" i="1"/>
  <c r="AT75" i="1"/>
  <c r="AN76" i="1"/>
  <c r="AO76" i="1"/>
  <c r="AP76" i="1"/>
  <c r="AQ76" i="1"/>
  <c r="AR76" i="1"/>
  <c r="AS76" i="1"/>
  <c r="AT76" i="1"/>
  <c r="AN77" i="1"/>
  <c r="AO77" i="1"/>
  <c r="AP77" i="1"/>
  <c r="AQ77" i="1"/>
  <c r="AR77" i="1"/>
  <c r="AS77" i="1"/>
  <c r="AT77" i="1"/>
  <c r="AN78" i="1"/>
  <c r="AO78" i="1"/>
  <c r="AP78" i="1"/>
  <c r="AQ78" i="1"/>
  <c r="AR78" i="1"/>
  <c r="AS78" i="1"/>
  <c r="AT78" i="1"/>
  <c r="AN43" i="1" l="1"/>
  <c r="AO43" i="1"/>
  <c r="AP43" i="1"/>
  <c r="AQ43" i="1"/>
  <c r="AR43" i="1"/>
  <c r="AS43" i="1"/>
  <c r="AT43" i="1"/>
  <c r="AN44" i="1"/>
  <c r="AO44" i="1"/>
  <c r="AP44" i="1"/>
  <c r="AQ44" i="1"/>
  <c r="AR44" i="1"/>
  <c r="AS44" i="1"/>
  <c r="AT44" i="1"/>
  <c r="AN45" i="1"/>
  <c r="AO45" i="1"/>
  <c r="AP45" i="1"/>
  <c r="AQ45" i="1"/>
  <c r="AR45" i="1"/>
  <c r="AS45" i="1"/>
  <c r="AT45" i="1"/>
  <c r="AN30" i="1"/>
  <c r="AO30" i="1"/>
  <c r="AP30" i="1"/>
  <c r="AQ30" i="1"/>
  <c r="AR30" i="1"/>
  <c r="AS30" i="1"/>
  <c r="AT30" i="1"/>
  <c r="AN49" i="1" l="1"/>
  <c r="AO49" i="1"/>
  <c r="AP49" i="1"/>
  <c r="AQ49" i="1"/>
  <c r="AR49" i="1"/>
  <c r="AS49" i="1"/>
  <c r="AT49" i="1"/>
  <c r="L36" i="1" l="1"/>
  <c r="M36" i="1"/>
  <c r="N36" i="1"/>
  <c r="O36" i="1"/>
  <c r="CD36" i="1" s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AU36" i="1"/>
  <c r="AV36" i="1"/>
  <c r="AW36" i="1"/>
  <c r="AX36" i="1"/>
  <c r="AY36" i="1"/>
  <c r="AZ36" i="1"/>
  <c r="BA36" i="1"/>
  <c r="BB36" i="1"/>
  <c r="BC36" i="1"/>
  <c r="BD36" i="1"/>
  <c r="BE36" i="1"/>
  <c r="BF36" i="1"/>
  <c r="BG36" i="1"/>
  <c r="BH36" i="1"/>
  <c r="BI36" i="1"/>
  <c r="BJ36" i="1"/>
  <c r="BK36" i="1"/>
  <c r="BL36" i="1"/>
  <c r="BM36" i="1"/>
  <c r="BN36" i="1"/>
  <c r="BO36" i="1"/>
  <c r="BP36" i="1"/>
  <c r="BQ36" i="1"/>
  <c r="BR36" i="1"/>
  <c r="BS36" i="1"/>
  <c r="BT36" i="1"/>
  <c r="BU36" i="1"/>
  <c r="BV36" i="1"/>
  <c r="D36" i="1"/>
  <c r="F51" i="1"/>
  <c r="G51" i="1"/>
  <c r="H51" i="1"/>
  <c r="I51" i="1"/>
  <c r="J51" i="1"/>
  <c r="K51" i="1"/>
  <c r="E51" i="1"/>
  <c r="CG36" i="1" l="1"/>
  <c r="CC36" i="1"/>
  <c r="CF36" i="1"/>
  <c r="CB36" i="1"/>
  <c r="CE36" i="1"/>
  <c r="I25" i="1"/>
  <c r="J25" i="1"/>
  <c r="K25" i="1"/>
  <c r="J24" i="1"/>
  <c r="K24" i="1"/>
  <c r="E54" i="1"/>
  <c r="F54" i="1"/>
  <c r="G54" i="1"/>
  <c r="H54" i="1"/>
  <c r="I54" i="1"/>
  <c r="J54" i="1"/>
  <c r="K54" i="1"/>
  <c r="E37" i="1"/>
  <c r="F37" i="1"/>
  <c r="G37" i="1"/>
  <c r="H37" i="1"/>
  <c r="I37" i="1"/>
  <c r="J37" i="1"/>
  <c r="K37" i="1"/>
  <c r="BY51" i="1"/>
  <c r="BZ51" i="1" s="1"/>
  <c r="E50" i="1"/>
  <c r="F50" i="1"/>
  <c r="G50" i="1"/>
  <c r="H50" i="1"/>
  <c r="I50" i="1"/>
  <c r="J50" i="1"/>
  <c r="K50" i="1"/>
  <c r="L50" i="1"/>
  <c r="L35" i="1" s="1"/>
  <c r="M50" i="1"/>
  <c r="N50" i="1"/>
  <c r="O50" i="1"/>
  <c r="P50" i="1"/>
  <c r="Q50" i="1"/>
  <c r="R50" i="1"/>
  <c r="S50" i="1"/>
  <c r="S35" i="1" s="1"/>
  <c r="T50" i="1"/>
  <c r="T35" i="1" s="1"/>
  <c r="U50" i="1"/>
  <c r="U35" i="1" s="1"/>
  <c r="V50" i="1"/>
  <c r="V35" i="1" s="1"/>
  <c r="W50" i="1"/>
  <c r="W35" i="1" s="1"/>
  <c r="X50" i="1"/>
  <c r="X35" i="1" s="1"/>
  <c r="Y50" i="1"/>
  <c r="Y35" i="1" s="1"/>
  <c r="Z50" i="1"/>
  <c r="Z35" i="1" s="1"/>
  <c r="AA50" i="1"/>
  <c r="AA35" i="1" s="1"/>
  <c r="AB50" i="1"/>
  <c r="AB35" i="1" s="1"/>
  <c r="AC50" i="1"/>
  <c r="AC35" i="1" s="1"/>
  <c r="AD50" i="1"/>
  <c r="AD35" i="1" s="1"/>
  <c r="AE50" i="1"/>
  <c r="AE35" i="1" s="1"/>
  <c r="AF50" i="1"/>
  <c r="AF35" i="1" s="1"/>
  <c r="AG50" i="1"/>
  <c r="AG35" i="1" s="1"/>
  <c r="AH50" i="1"/>
  <c r="AI50" i="1"/>
  <c r="AI35" i="1" s="1"/>
  <c r="AJ50" i="1"/>
  <c r="AJ35" i="1" s="1"/>
  <c r="AK50" i="1"/>
  <c r="AK35" i="1" s="1"/>
  <c r="AL50" i="1"/>
  <c r="AL35" i="1" s="1"/>
  <c r="AM50" i="1"/>
  <c r="AM35" i="1" s="1"/>
  <c r="AN50" i="1"/>
  <c r="AO50" i="1"/>
  <c r="AP50" i="1"/>
  <c r="AQ50" i="1"/>
  <c r="AR50" i="1"/>
  <c r="AS50" i="1"/>
  <c r="AT50" i="1"/>
  <c r="AU50" i="1"/>
  <c r="AU35" i="1" s="1"/>
  <c r="AV50" i="1"/>
  <c r="AV35" i="1" s="1"/>
  <c r="AW50" i="1"/>
  <c r="AW35" i="1" s="1"/>
  <c r="AX50" i="1"/>
  <c r="AX35" i="1" s="1"/>
  <c r="AY50" i="1"/>
  <c r="AY35" i="1" s="1"/>
  <c r="AZ50" i="1"/>
  <c r="AZ35" i="1" s="1"/>
  <c r="BA50" i="1"/>
  <c r="BA35" i="1" s="1"/>
  <c r="BB50" i="1"/>
  <c r="BB35" i="1" s="1"/>
  <c r="BC50" i="1"/>
  <c r="BC35" i="1" s="1"/>
  <c r="BD50" i="1"/>
  <c r="BD35" i="1" s="1"/>
  <c r="BE50" i="1"/>
  <c r="BE35" i="1" s="1"/>
  <c r="BF50" i="1"/>
  <c r="BF35" i="1" s="1"/>
  <c r="BG50" i="1"/>
  <c r="BG35" i="1" s="1"/>
  <c r="BH50" i="1"/>
  <c r="BH35" i="1" s="1"/>
  <c r="BI50" i="1"/>
  <c r="BI35" i="1" s="1"/>
  <c r="BJ50" i="1"/>
  <c r="BJ35" i="1" s="1"/>
  <c r="BK50" i="1"/>
  <c r="BK35" i="1" s="1"/>
  <c r="BL50" i="1"/>
  <c r="BL35" i="1" s="1"/>
  <c r="BM50" i="1"/>
  <c r="BM35" i="1" s="1"/>
  <c r="BN50" i="1"/>
  <c r="BN35" i="1" s="1"/>
  <c r="BO50" i="1"/>
  <c r="BO35" i="1" s="1"/>
  <c r="BP50" i="1"/>
  <c r="BP35" i="1" s="1"/>
  <c r="BQ50" i="1"/>
  <c r="BQ35" i="1" s="1"/>
  <c r="BR50" i="1"/>
  <c r="BR35" i="1" s="1"/>
  <c r="BS50" i="1"/>
  <c r="BS35" i="1" s="1"/>
  <c r="BT50" i="1"/>
  <c r="BT35" i="1" s="1"/>
  <c r="BU50" i="1"/>
  <c r="BU35" i="1" s="1"/>
  <c r="BV50" i="1"/>
  <c r="BV35" i="1" s="1"/>
  <c r="D50" i="1"/>
  <c r="D35" i="1" s="1"/>
  <c r="R35" i="1" l="1"/>
  <c r="CG35" i="1" s="1"/>
  <c r="CG50" i="1"/>
  <c r="N35" i="1"/>
  <c r="CC35" i="1" s="1"/>
  <c r="CC50" i="1"/>
  <c r="Q35" i="1"/>
  <c r="CF35" i="1" s="1"/>
  <c r="CF50" i="1"/>
  <c r="M35" i="1"/>
  <c r="CB35" i="1" s="1"/>
  <c r="CB50" i="1"/>
  <c r="O35" i="1"/>
  <c r="CD35" i="1" s="1"/>
  <c r="CD50" i="1"/>
  <c r="P35" i="1"/>
  <c r="CE35" i="1" s="1"/>
  <c r="CE50" i="1"/>
  <c r="BY50" i="1"/>
  <c r="BZ50" i="1" s="1"/>
  <c r="AN129" i="1" l="1"/>
  <c r="AO129" i="1"/>
  <c r="AP129" i="1"/>
  <c r="AQ129" i="1"/>
  <c r="AR129" i="1"/>
  <c r="AS129" i="1"/>
  <c r="AT129" i="1"/>
  <c r="AN130" i="1" l="1"/>
  <c r="AO130" i="1"/>
  <c r="AP130" i="1"/>
  <c r="AQ130" i="1"/>
  <c r="AR130" i="1"/>
  <c r="AS130" i="1"/>
  <c r="AT130" i="1"/>
  <c r="AN31" i="1" l="1"/>
  <c r="AO31" i="1"/>
  <c r="AP31" i="1"/>
  <c r="AQ31" i="1"/>
  <c r="AR31" i="1"/>
  <c r="AS31" i="1"/>
  <c r="AT31" i="1"/>
  <c r="AN93" i="1" l="1"/>
  <c r="AO93" i="1"/>
  <c r="AP93" i="1"/>
  <c r="AQ93" i="1"/>
  <c r="AR93" i="1"/>
  <c r="AS93" i="1"/>
  <c r="AT93" i="1"/>
  <c r="G25" i="1" l="1"/>
  <c r="H25" i="1"/>
  <c r="H24" i="1"/>
  <c r="I24" i="1"/>
  <c r="G24" i="1"/>
  <c r="AU132" i="1" l="1"/>
  <c r="AV132" i="1"/>
  <c r="AW132" i="1"/>
  <c r="AX132" i="1"/>
  <c r="AY132" i="1"/>
  <c r="AZ132" i="1"/>
  <c r="BA132" i="1"/>
  <c r="BB132" i="1"/>
  <c r="BC132" i="1"/>
  <c r="BD132" i="1"/>
  <c r="BE132" i="1"/>
  <c r="BF132" i="1"/>
  <c r="BG132" i="1"/>
  <c r="BH132" i="1"/>
  <c r="BI132" i="1"/>
  <c r="BJ132" i="1"/>
  <c r="BK132" i="1"/>
  <c r="BL132" i="1"/>
  <c r="BM132" i="1"/>
  <c r="BN132" i="1"/>
  <c r="BO132" i="1"/>
  <c r="BP132" i="1"/>
  <c r="BQ132" i="1"/>
  <c r="BR132" i="1"/>
  <c r="BS132" i="1"/>
  <c r="BT132" i="1"/>
  <c r="BU132" i="1"/>
  <c r="BV132" i="1"/>
  <c r="BW132" i="1"/>
  <c r="L132" i="1"/>
  <c r="M132" i="1"/>
  <c r="N132" i="1"/>
  <c r="CC132" i="1" s="1"/>
  <c r="O132" i="1"/>
  <c r="P132" i="1"/>
  <c r="Q132" i="1"/>
  <c r="R132" i="1"/>
  <c r="CG132" i="1" s="1"/>
  <c r="S132" i="1"/>
  <c r="T132" i="1"/>
  <c r="U132" i="1"/>
  <c r="V132" i="1"/>
  <c r="W132" i="1"/>
  <c r="X132" i="1"/>
  <c r="Y132" i="1"/>
  <c r="Z132" i="1"/>
  <c r="AA132" i="1"/>
  <c r="AB132" i="1"/>
  <c r="AC132" i="1"/>
  <c r="AD132" i="1"/>
  <c r="AE132" i="1"/>
  <c r="AF132" i="1"/>
  <c r="AG132" i="1"/>
  <c r="AH132" i="1"/>
  <c r="AI132" i="1"/>
  <c r="AJ132" i="1"/>
  <c r="AK132" i="1"/>
  <c r="AL132" i="1"/>
  <c r="AM132" i="1"/>
  <c r="AT142" i="1"/>
  <c r="AS142" i="1"/>
  <c r="AR142" i="1"/>
  <c r="AQ142" i="1"/>
  <c r="AP142" i="1"/>
  <c r="AO142" i="1"/>
  <c r="AN142" i="1"/>
  <c r="AT140" i="1"/>
  <c r="AS140" i="1"/>
  <c r="AR140" i="1"/>
  <c r="AQ140" i="1"/>
  <c r="AP140" i="1"/>
  <c r="AO140" i="1"/>
  <c r="AN140" i="1"/>
  <c r="AT139" i="1"/>
  <c r="AS139" i="1"/>
  <c r="AR139" i="1"/>
  <c r="AQ139" i="1"/>
  <c r="AP139" i="1"/>
  <c r="AO139" i="1"/>
  <c r="AN139" i="1"/>
  <c r="AT135" i="1"/>
  <c r="AS135" i="1"/>
  <c r="AR135" i="1"/>
  <c r="AQ135" i="1"/>
  <c r="AP135" i="1"/>
  <c r="AO135" i="1"/>
  <c r="AN135" i="1"/>
  <c r="AT133" i="1"/>
  <c r="AS133" i="1"/>
  <c r="AR133" i="1"/>
  <c r="AQ133" i="1"/>
  <c r="AP133" i="1"/>
  <c r="AO133" i="1"/>
  <c r="AN133" i="1"/>
  <c r="AT143" i="1"/>
  <c r="AS143" i="1"/>
  <c r="AR143" i="1"/>
  <c r="AQ143" i="1"/>
  <c r="AP143" i="1"/>
  <c r="AO143" i="1"/>
  <c r="AN143" i="1"/>
  <c r="AT141" i="1"/>
  <c r="AS141" i="1"/>
  <c r="AR141" i="1"/>
  <c r="AQ141" i="1"/>
  <c r="AP141" i="1"/>
  <c r="AO141" i="1"/>
  <c r="AN141" i="1"/>
  <c r="AT138" i="1"/>
  <c r="AS138" i="1"/>
  <c r="AR138" i="1"/>
  <c r="AQ138" i="1"/>
  <c r="AP138" i="1"/>
  <c r="AO138" i="1"/>
  <c r="AN138" i="1"/>
  <c r="E133" i="1"/>
  <c r="F133" i="1"/>
  <c r="G133" i="1"/>
  <c r="H133" i="1"/>
  <c r="I133" i="1"/>
  <c r="J133" i="1"/>
  <c r="K133" i="1"/>
  <c r="E134" i="1"/>
  <c r="F134" i="1"/>
  <c r="G134" i="1"/>
  <c r="H134" i="1"/>
  <c r="I134" i="1"/>
  <c r="J134" i="1"/>
  <c r="K134" i="1"/>
  <c r="AN134" i="1"/>
  <c r="AO134" i="1"/>
  <c r="AP134" i="1"/>
  <c r="AQ134" i="1"/>
  <c r="AR134" i="1"/>
  <c r="AS134" i="1"/>
  <c r="AT134" i="1"/>
  <c r="E135" i="1"/>
  <c r="F135" i="1"/>
  <c r="G135" i="1"/>
  <c r="H135" i="1"/>
  <c r="I135" i="1"/>
  <c r="J135" i="1"/>
  <c r="K135" i="1"/>
  <c r="D135" i="1" s="1"/>
  <c r="E136" i="1"/>
  <c r="F136" i="1"/>
  <c r="G136" i="1"/>
  <c r="H136" i="1"/>
  <c r="I136" i="1"/>
  <c r="J136" i="1"/>
  <c r="K136" i="1"/>
  <c r="D136" i="1" s="1"/>
  <c r="AN136" i="1"/>
  <c r="AO136" i="1"/>
  <c r="AP136" i="1"/>
  <c r="AQ136" i="1"/>
  <c r="AR136" i="1"/>
  <c r="AS136" i="1"/>
  <c r="AT136" i="1"/>
  <c r="E137" i="1"/>
  <c r="F137" i="1"/>
  <c r="G137" i="1"/>
  <c r="H137" i="1"/>
  <c r="I137" i="1"/>
  <c r="J137" i="1"/>
  <c r="K137" i="1"/>
  <c r="D137" i="1" s="1"/>
  <c r="AN137" i="1"/>
  <c r="AO137" i="1"/>
  <c r="AP137" i="1"/>
  <c r="AQ137" i="1"/>
  <c r="AR137" i="1"/>
  <c r="AS137" i="1"/>
  <c r="AT137" i="1"/>
  <c r="E138" i="1"/>
  <c r="F138" i="1"/>
  <c r="G138" i="1"/>
  <c r="H138" i="1"/>
  <c r="I138" i="1"/>
  <c r="J138" i="1"/>
  <c r="K138" i="1"/>
  <c r="E139" i="1"/>
  <c r="F139" i="1"/>
  <c r="G139" i="1"/>
  <c r="H139" i="1"/>
  <c r="I139" i="1"/>
  <c r="J139" i="1"/>
  <c r="K139" i="1"/>
  <c r="D139" i="1" s="1"/>
  <c r="E140" i="1"/>
  <c r="F140" i="1"/>
  <c r="G140" i="1"/>
  <c r="H140" i="1"/>
  <c r="I140" i="1"/>
  <c r="J140" i="1"/>
  <c r="K140" i="1"/>
  <c r="D140" i="1" s="1"/>
  <c r="E141" i="1"/>
  <c r="F141" i="1"/>
  <c r="G141" i="1"/>
  <c r="H141" i="1"/>
  <c r="I141" i="1"/>
  <c r="J141" i="1"/>
  <c r="K141" i="1"/>
  <c r="E142" i="1"/>
  <c r="F142" i="1"/>
  <c r="G142" i="1"/>
  <c r="H142" i="1"/>
  <c r="I142" i="1"/>
  <c r="J142" i="1"/>
  <c r="K142" i="1"/>
  <c r="D142" i="1" s="1"/>
  <c r="E143" i="1"/>
  <c r="F143" i="1"/>
  <c r="G143" i="1"/>
  <c r="H143" i="1"/>
  <c r="I143" i="1"/>
  <c r="J143" i="1"/>
  <c r="K143" i="1"/>
  <c r="D143" i="1" s="1"/>
  <c r="AV101" i="1"/>
  <c r="AW101" i="1"/>
  <c r="AX101" i="1"/>
  <c r="AY101" i="1"/>
  <c r="AZ101" i="1"/>
  <c r="BA101" i="1"/>
  <c r="BB101" i="1"/>
  <c r="BC101" i="1"/>
  <c r="BD101" i="1"/>
  <c r="BE101" i="1"/>
  <c r="BF101" i="1"/>
  <c r="BG101" i="1"/>
  <c r="BH101" i="1"/>
  <c r="BI101" i="1"/>
  <c r="BJ101" i="1"/>
  <c r="BK101" i="1"/>
  <c r="BL101" i="1"/>
  <c r="BN101" i="1"/>
  <c r="BO101" i="1"/>
  <c r="BP101" i="1"/>
  <c r="BQ101" i="1"/>
  <c r="BR101" i="1"/>
  <c r="BS101" i="1"/>
  <c r="BT101" i="1"/>
  <c r="BU101" i="1"/>
  <c r="BV101" i="1"/>
  <c r="BW101" i="1"/>
  <c r="BX101" i="1"/>
  <c r="AU101" i="1"/>
  <c r="L101" i="1"/>
  <c r="M101" i="1"/>
  <c r="N101" i="1"/>
  <c r="O101" i="1"/>
  <c r="CD101" i="1" s="1"/>
  <c r="P101" i="1"/>
  <c r="Q101" i="1"/>
  <c r="R101" i="1"/>
  <c r="S101" i="1"/>
  <c r="T101" i="1"/>
  <c r="U101" i="1"/>
  <c r="V101" i="1"/>
  <c r="W101" i="1"/>
  <c r="X101" i="1"/>
  <c r="Y101" i="1"/>
  <c r="Z101" i="1"/>
  <c r="AA101" i="1"/>
  <c r="AB101" i="1"/>
  <c r="AC101" i="1"/>
  <c r="AD101" i="1"/>
  <c r="AE101" i="1"/>
  <c r="AF101" i="1"/>
  <c r="AG101" i="1"/>
  <c r="AH101" i="1"/>
  <c r="AI101" i="1"/>
  <c r="AJ101" i="1"/>
  <c r="AK101" i="1"/>
  <c r="AL101" i="1"/>
  <c r="AM101" i="1"/>
  <c r="AN106" i="1"/>
  <c r="AO106" i="1"/>
  <c r="AP106" i="1"/>
  <c r="AQ106" i="1"/>
  <c r="AR106" i="1"/>
  <c r="AS106" i="1"/>
  <c r="AT106" i="1"/>
  <c r="E106" i="1"/>
  <c r="F106" i="1"/>
  <c r="G106" i="1"/>
  <c r="H106" i="1"/>
  <c r="I106" i="1"/>
  <c r="J106" i="1"/>
  <c r="K106" i="1"/>
  <c r="AN102" i="1"/>
  <c r="AO102" i="1"/>
  <c r="AP102" i="1"/>
  <c r="AQ102" i="1"/>
  <c r="AR102" i="1"/>
  <c r="AS102" i="1"/>
  <c r="AT102" i="1"/>
  <c r="AN103" i="1"/>
  <c r="AO103" i="1"/>
  <c r="AP103" i="1"/>
  <c r="AQ103" i="1"/>
  <c r="AR103" i="1"/>
  <c r="AS103" i="1"/>
  <c r="AT103" i="1"/>
  <c r="AN104" i="1"/>
  <c r="AO104" i="1"/>
  <c r="AP104" i="1"/>
  <c r="AQ104" i="1"/>
  <c r="AR104" i="1"/>
  <c r="AS104" i="1"/>
  <c r="AT104" i="1"/>
  <c r="AN105" i="1"/>
  <c r="AO105" i="1"/>
  <c r="AP105" i="1"/>
  <c r="AQ105" i="1"/>
  <c r="AR105" i="1"/>
  <c r="AS105" i="1"/>
  <c r="AT105" i="1"/>
  <c r="AN107" i="1"/>
  <c r="AO107" i="1"/>
  <c r="AP107" i="1"/>
  <c r="AQ107" i="1"/>
  <c r="AR107" i="1"/>
  <c r="AS107" i="1"/>
  <c r="AT107" i="1"/>
  <c r="AN108" i="1"/>
  <c r="AO108" i="1"/>
  <c r="AP108" i="1"/>
  <c r="AQ108" i="1"/>
  <c r="AR108" i="1"/>
  <c r="AS108" i="1"/>
  <c r="AT108" i="1"/>
  <c r="AN109" i="1"/>
  <c r="AO109" i="1"/>
  <c r="AP109" i="1"/>
  <c r="AQ109" i="1"/>
  <c r="AR109" i="1"/>
  <c r="AS109" i="1"/>
  <c r="AT109" i="1"/>
  <c r="AN110" i="1"/>
  <c r="AO110" i="1"/>
  <c r="AP110" i="1"/>
  <c r="AQ110" i="1"/>
  <c r="AR110" i="1"/>
  <c r="AS110" i="1"/>
  <c r="AT110" i="1"/>
  <c r="AN120" i="1"/>
  <c r="AO120" i="1"/>
  <c r="AP120" i="1"/>
  <c r="AQ120" i="1"/>
  <c r="AR120" i="1"/>
  <c r="AS120" i="1"/>
  <c r="AT120" i="1"/>
  <c r="AN121" i="1"/>
  <c r="AO121" i="1"/>
  <c r="AP121" i="1"/>
  <c r="AQ121" i="1"/>
  <c r="AR121" i="1"/>
  <c r="AS121" i="1"/>
  <c r="AT121" i="1"/>
  <c r="AN122" i="1"/>
  <c r="AO122" i="1"/>
  <c r="AP122" i="1"/>
  <c r="AQ122" i="1"/>
  <c r="AR122" i="1"/>
  <c r="AS122" i="1"/>
  <c r="AT122" i="1"/>
  <c r="AN123" i="1"/>
  <c r="AO123" i="1"/>
  <c r="AP123" i="1"/>
  <c r="AQ123" i="1"/>
  <c r="AR123" i="1"/>
  <c r="AS123" i="1"/>
  <c r="AT123" i="1"/>
  <c r="AN124" i="1"/>
  <c r="AO124" i="1"/>
  <c r="AP124" i="1"/>
  <c r="AQ124" i="1"/>
  <c r="AR124" i="1"/>
  <c r="AS124" i="1"/>
  <c r="AT124" i="1"/>
  <c r="AN125" i="1"/>
  <c r="AO125" i="1"/>
  <c r="AP125" i="1"/>
  <c r="AQ125" i="1"/>
  <c r="AR125" i="1"/>
  <c r="AS125" i="1"/>
  <c r="AT125" i="1"/>
  <c r="AN126" i="1"/>
  <c r="AO126" i="1"/>
  <c r="AP126" i="1"/>
  <c r="AQ126" i="1"/>
  <c r="AR126" i="1"/>
  <c r="AS126" i="1"/>
  <c r="AT126" i="1"/>
  <c r="AN127" i="1"/>
  <c r="AO127" i="1"/>
  <c r="AP127" i="1"/>
  <c r="AQ127" i="1"/>
  <c r="AR127" i="1"/>
  <c r="AS127" i="1"/>
  <c r="AT127" i="1"/>
  <c r="AN128" i="1"/>
  <c r="AO128" i="1"/>
  <c r="AP128" i="1"/>
  <c r="AQ128" i="1"/>
  <c r="AR128" i="1"/>
  <c r="AS128" i="1"/>
  <c r="AT128" i="1"/>
  <c r="E102" i="1"/>
  <c r="F102" i="1"/>
  <c r="G102" i="1"/>
  <c r="H102" i="1"/>
  <c r="I102" i="1"/>
  <c r="J102" i="1"/>
  <c r="K102" i="1"/>
  <c r="E103" i="1"/>
  <c r="F103" i="1"/>
  <c r="G103" i="1"/>
  <c r="H103" i="1"/>
  <c r="I103" i="1"/>
  <c r="J103" i="1"/>
  <c r="K103" i="1"/>
  <c r="E104" i="1"/>
  <c r="F104" i="1"/>
  <c r="G104" i="1"/>
  <c r="H104" i="1"/>
  <c r="I104" i="1"/>
  <c r="J104" i="1"/>
  <c r="K104" i="1"/>
  <c r="E105" i="1"/>
  <c r="F105" i="1"/>
  <c r="G105" i="1"/>
  <c r="H105" i="1"/>
  <c r="I105" i="1"/>
  <c r="J105" i="1"/>
  <c r="K105" i="1"/>
  <c r="E107" i="1"/>
  <c r="F107" i="1"/>
  <c r="G107" i="1"/>
  <c r="H107" i="1"/>
  <c r="I107" i="1"/>
  <c r="J107" i="1"/>
  <c r="K107" i="1"/>
  <c r="E108" i="1"/>
  <c r="F108" i="1"/>
  <c r="G108" i="1"/>
  <c r="H108" i="1"/>
  <c r="I108" i="1"/>
  <c r="J108" i="1"/>
  <c r="K108" i="1"/>
  <c r="E109" i="1"/>
  <c r="F109" i="1"/>
  <c r="G109" i="1"/>
  <c r="H109" i="1"/>
  <c r="I109" i="1"/>
  <c r="J109" i="1"/>
  <c r="K109" i="1"/>
  <c r="E110" i="1"/>
  <c r="F110" i="1"/>
  <c r="G110" i="1"/>
  <c r="H110" i="1"/>
  <c r="I110" i="1"/>
  <c r="J110" i="1"/>
  <c r="K110" i="1"/>
  <c r="D95" i="1"/>
  <c r="E95" i="1"/>
  <c r="L95" i="1"/>
  <c r="M95" i="1"/>
  <c r="N95" i="1"/>
  <c r="O95" i="1"/>
  <c r="P95" i="1"/>
  <c r="CE95" i="1" s="1"/>
  <c r="Q95" i="1"/>
  <c r="R95" i="1"/>
  <c r="S95" i="1"/>
  <c r="T95" i="1"/>
  <c r="U95" i="1"/>
  <c r="V95" i="1"/>
  <c r="W95" i="1"/>
  <c r="X95" i="1"/>
  <c r="Y95" i="1"/>
  <c r="Z95" i="1"/>
  <c r="AA95" i="1"/>
  <c r="AB95" i="1"/>
  <c r="AC95" i="1"/>
  <c r="AD95" i="1"/>
  <c r="AE95" i="1"/>
  <c r="AF95" i="1"/>
  <c r="AG95" i="1"/>
  <c r="AH95" i="1"/>
  <c r="AI95" i="1"/>
  <c r="AJ95" i="1"/>
  <c r="AK95" i="1"/>
  <c r="AL95" i="1"/>
  <c r="AM95" i="1"/>
  <c r="F96" i="1"/>
  <c r="G96" i="1"/>
  <c r="H96" i="1"/>
  <c r="I96" i="1"/>
  <c r="J96" i="1"/>
  <c r="K96" i="1"/>
  <c r="CD95" i="1" l="1"/>
  <c r="CG101" i="1"/>
  <c r="CC101" i="1"/>
  <c r="CF132" i="1"/>
  <c r="CB132" i="1"/>
  <c r="CG95" i="1"/>
  <c r="CF101" i="1"/>
  <c r="CB101" i="1"/>
  <c r="CE132" i="1"/>
  <c r="CC95" i="1"/>
  <c r="CF95" i="1"/>
  <c r="CB95" i="1"/>
  <c r="CE101" i="1"/>
  <c r="CD132" i="1"/>
  <c r="D132" i="1"/>
  <c r="AQ132" i="1"/>
  <c r="AO132" i="1"/>
  <c r="AP132" i="1"/>
  <c r="J132" i="1"/>
  <c r="G132" i="1"/>
  <c r="I132" i="1"/>
  <c r="E132" i="1"/>
  <c r="K132" i="1"/>
  <c r="AS132" i="1"/>
  <c r="H132" i="1"/>
  <c r="AN132" i="1"/>
  <c r="AR132" i="1"/>
  <c r="AQ101" i="1"/>
  <c r="AP101" i="1"/>
  <c r="F132" i="1"/>
  <c r="AS101" i="1"/>
  <c r="AO101" i="1"/>
  <c r="AN101" i="1"/>
  <c r="AT101" i="1"/>
  <c r="AR101" i="1"/>
  <c r="AT132" i="1"/>
  <c r="BY142" i="1"/>
  <c r="BZ142" i="1" s="1"/>
  <c r="BY140" i="1"/>
  <c r="BZ140" i="1" s="1"/>
  <c r="BY136" i="1"/>
  <c r="BZ136" i="1" s="1"/>
  <c r="BY134" i="1"/>
  <c r="BZ134" i="1" s="1"/>
  <c r="BY143" i="1"/>
  <c r="BZ143" i="1" s="1"/>
  <c r="BY141" i="1"/>
  <c r="BZ141" i="1" s="1"/>
  <c r="BY139" i="1"/>
  <c r="BZ139" i="1" s="1"/>
  <c r="BY137" i="1"/>
  <c r="BZ137" i="1" s="1"/>
  <c r="BY135" i="1"/>
  <c r="BZ135" i="1" s="1"/>
  <c r="BY133" i="1"/>
  <c r="BZ133" i="1" s="1"/>
  <c r="BY138" i="1"/>
  <c r="BZ138" i="1" s="1"/>
  <c r="D101" i="1"/>
  <c r="BY108" i="1"/>
  <c r="BZ108" i="1" s="1"/>
  <c r="BY103" i="1"/>
  <c r="BZ103" i="1" s="1"/>
  <c r="BY107" i="1"/>
  <c r="BZ107" i="1" s="1"/>
  <c r="BY102" i="1"/>
  <c r="BZ102" i="1" s="1"/>
  <c r="BY105" i="1"/>
  <c r="BZ105" i="1" s="1"/>
  <c r="BY110" i="1"/>
  <c r="BZ110" i="1" s="1"/>
  <c r="BY106" i="1"/>
  <c r="BZ106" i="1" s="1"/>
  <c r="BY109" i="1"/>
  <c r="BZ109" i="1" s="1"/>
  <c r="BY104" i="1"/>
  <c r="BZ104" i="1" s="1"/>
  <c r="BW53" i="1" l="1"/>
  <c r="BX53" i="1"/>
  <c r="AV53" i="1"/>
  <c r="AW53" i="1"/>
  <c r="AX53" i="1"/>
  <c r="AY53" i="1"/>
  <c r="AZ53" i="1"/>
  <c r="BA53" i="1"/>
  <c r="BB53" i="1"/>
  <c r="BC53" i="1"/>
  <c r="BD53" i="1"/>
  <c r="BE53" i="1"/>
  <c r="BF53" i="1"/>
  <c r="BG53" i="1"/>
  <c r="BH53" i="1"/>
  <c r="BI53" i="1"/>
  <c r="BJ53" i="1"/>
  <c r="BK53" i="1"/>
  <c r="BL53" i="1"/>
  <c r="BM53" i="1"/>
  <c r="BN53" i="1"/>
  <c r="BO53" i="1"/>
  <c r="BP53" i="1"/>
  <c r="BQ53" i="1"/>
  <c r="BR53" i="1"/>
  <c r="BS53" i="1"/>
  <c r="BT53" i="1"/>
  <c r="BU53" i="1"/>
  <c r="BV53" i="1"/>
  <c r="AU53" i="1"/>
  <c r="L53" i="1"/>
  <c r="M53" i="1"/>
  <c r="CB53" i="1" s="1"/>
  <c r="N53" i="1"/>
  <c r="O53" i="1"/>
  <c r="P53" i="1"/>
  <c r="Q53" i="1"/>
  <c r="CF53" i="1" s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AM53" i="1"/>
  <c r="D53" i="1"/>
  <c r="AT91" i="1"/>
  <c r="AS91" i="1"/>
  <c r="AR91" i="1"/>
  <c r="AQ91" i="1"/>
  <c r="AP91" i="1"/>
  <c r="AO91" i="1"/>
  <c r="AN91" i="1"/>
  <c r="AT85" i="1"/>
  <c r="AS85" i="1"/>
  <c r="AR85" i="1"/>
  <c r="AQ85" i="1"/>
  <c r="AP85" i="1"/>
  <c r="AO85" i="1"/>
  <c r="AN85" i="1"/>
  <c r="AT87" i="1"/>
  <c r="AS87" i="1"/>
  <c r="AR87" i="1"/>
  <c r="AQ87" i="1"/>
  <c r="AP87" i="1"/>
  <c r="AO87" i="1"/>
  <c r="AN87" i="1"/>
  <c r="CE53" i="1" l="1"/>
  <c r="CD53" i="1"/>
  <c r="CG53" i="1"/>
  <c r="CC53" i="1"/>
  <c r="AO53" i="1"/>
  <c r="AT57" i="1"/>
  <c r="AS57" i="1"/>
  <c r="AR57" i="1"/>
  <c r="AQ57" i="1"/>
  <c r="AP57" i="1"/>
  <c r="AO57" i="1"/>
  <c r="AN57" i="1"/>
  <c r="AN54" i="1"/>
  <c r="AO54" i="1"/>
  <c r="BY54" i="1" s="1"/>
  <c r="BZ54" i="1" s="1"/>
  <c r="AP54" i="1"/>
  <c r="AQ54" i="1"/>
  <c r="AR54" i="1"/>
  <c r="AS54" i="1"/>
  <c r="AT54" i="1"/>
  <c r="AN55" i="1"/>
  <c r="AO55" i="1"/>
  <c r="AP55" i="1"/>
  <c r="AQ55" i="1"/>
  <c r="AR55" i="1"/>
  <c r="AS55" i="1"/>
  <c r="AT55" i="1"/>
  <c r="AN56" i="1"/>
  <c r="AO56" i="1"/>
  <c r="AP56" i="1"/>
  <c r="AQ56" i="1"/>
  <c r="AR56" i="1"/>
  <c r="AS56" i="1"/>
  <c r="AT56" i="1"/>
  <c r="AN58" i="1"/>
  <c r="AO58" i="1"/>
  <c r="AP58" i="1"/>
  <c r="AQ58" i="1"/>
  <c r="AR58" i="1"/>
  <c r="AS58" i="1"/>
  <c r="AT58" i="1"/>
  <c r="AN59" i="1"/>
  <c r="AO59" i="1"/>
  <c r="AP59" i="1"/>
  <c r="AQ59" i="1"/>
  <c r="AR59" i="1"/>
  <c r="AS59" i="1"/>
  <c r="AT59" i="1"/>
  <c r="AN60" i="1"/>
  <c r="AO60" i="1"/>
  <c r="AP60" i="1"/>
  <c r="AQ60" i="1"/>
  <c r="AR60" i="1"/>
  <c r="AS60" i="1"/>
  <c r="AT60" i="1"/>
  <c r="AN61" i="1"/>
  <c r="AO61" i="1"/>
  <c r="AP61" i="1"/>
  <c r="AQ61" i="1"/>
  <c r="AR61" i="1"/>
  <c r="AS61" i="1"/>
  <c r="AT61" i="1"/>
  <c r="AN62" i="1"/>
  <c r="AO62" i="1"/>
  <c r="AP62" i="1"/>
  <c r="AQ62" i="1"/>
  <c r="AR62" i="1"/>
  <c r="AS62" i="1"/>
  <c r="AT62" i="1"/>
  <c r="AN63" i="1"/>
  <c r="AO63" i="1"/>
  <c r="AP63" i="1"/>
  <c r="AQ63" i="1"/>
  <c r="AR63" i="1"/>
  <c r="AS63" i="1"/>
  <c r="AT63" i="1"/>
  <c r="AN64" i="1"/>
  <c r="AO64" i="1"/>
  <c r="AP64" i="1"/>
  <c r="AQ64" i="1"/>
  <c r="AR64" i="1"/>
  <c r="AS64" i="1"/>
  <c r="AT64" i="1"/>
  <c r="AN65" i="1"/>
  <c r="AO65" i="1"/>
  <c r="AP65" i="1"/>
  <c r="AQ65" i="1"/>
  <c r="AR65" i="1"/>
  <c r="AS65" i="1"/>
  <c r="AT65" i="1"/>
  <c r="AN79" i="1"/>
  <c r="AO79" i="1"/>
  <c r="AP79" i="1"/>
  <c r="AQ79" i="1"/>
  <c r="AR79" i="1"/>
  <c r="AS79" i="1"/>
  <c r="AT79" i="1"/>
  <c r="AN80" i="1"/>
  <c r="AO80" i="1"/>
  <c r="AP80" i="1"/>
  <c r="AQ80" i="1"/>
  <c r="AR80" i="1"/>
  <c r="AS80" i="1"/>
  <c r="AT80" i="1"/>
  <c r="AN81" i="1"/>
  <c r="AO81" i="1"/>
  <c r="AP81" i="1"/>
  <c r="AQ81" i="1"/>
  <c r="AR81" i="1"/>
  <c r="AS81" i="1"/>
  <c r="AT81" i="1"/>
  <c r="AN82" i="1"/>
  <c r="AO82" i="1"/>
  <c r="AP82" i="1"/>
  <c r="AQ82" i="1"/>
  <c r="AR82" i="1"/>
  <c r="AS82" i="1"/>
  <c r="AT82" i="1"/>
  <c r="AN83" i="1"/>
  <c r="AO83" i="1"/>
  <c r="AP83" i="1"/>
  <c r="AQ83" i="1"/>
  <c r="AR83" i="1"/>
  <c r="AS83" i="1"/>
  <c r="AT83" i="1"/>
  <c r="AN84" i="1"/>
  <c r="AO84" i="1"/>
  <c r="AP84" i="1"/>
  <c r="AQ84" i="1"/>
  <c r="AR84" i="1"/>
  <c r="AS84" i="1"/>
  <c r="AT84" i="1"/>
  <c r="AN86" i="1"/>
  <c r="AO86" i="1"/>
  <c r="AP86" i="1"/>
  <c r="AQ86" i="1"/>
  <c r="AR86" i="1"/>
  <c r="AS86" i="1"/>
  <c r="AT86" i="1"/>
  <c r="AN88" i="1"/>
  <c r="AO88" i="1"/>
  <c r="AP88" i="1"/>
  <c r="AQ88" i="1"/>
  <c r="AR88" i="1"/>
  <c r="AS88" i="1"/>
  <c r="AT88" i="1"/>
  <c r="AN89" i="1"/>
  <c r="AO89" i="1"/>
  <c r="AP89" i="1"/>
  <c r="AQ89" i="1"/>
  <c r="AR89" i="1"/>
  <c r="AS89" i="1"/>
  <c r="AT89" i="1"/>
  <c r="AN90" i="1"/>
  <c r="AO90" i="1"/>
  <c r="AP90" i="1"/>
  <c r="AQ90" i="1"/>
  <c r="AR90" i="1"/>
  <c r="AS90" i="1"/>
  <c r="AT90" i="1"/>
  <c r="AN92" i="1"/>
  <c r="AO92" i="1"/>
  <c r="AP92" i="1"/>
  <c r="AQ92" i="1"/>
  <c r="AR92" i="1"/>
  <c r="AS92" i="1"/>
  <c r="AT92" i="1"/>
  <c r="E55" i="1"/>
  <c r="F55" i="1"/>
  <c r="G55" i="1"/>
  <c r="H55" i="1"/>
  <c r="I55" i="1"/>
  <c r="J55" i="1"/>
  <c r="K55" i="1"/>
  <c r="E56" i="1"/>
  <c r="F56" i="1"/>
  <c r="G56" i="1"/>
  <c r="H56" i="1"/>
  <c r="I56" i="1"/>
  <c r="J56" i="1"/>
  <c r="K56" i="1"/>
  <c r="E57" i="1"/>
  <c r="F57" i="1"/>
  <c r="G57" i="1"/>
  <c r="H57" i="1"/>
  <c r="I57" i="1"/>
  <c r="J57" i="1"/>
  <c r="K57" i="1"/>
  <c r="E58" i="1"/>
  <c r="F58" i="1"/>
  <c r="G58" i="1"/>
  <c r="H58" i="1"/>
  <c r="I58" i="1"/>
  <c r="J58" i="1"/>
  <c r="K58" i="1"/>
  <c r="E59" i="1"/>
  <c r="F59" i="1"/>
  <c r="G59" i="1"/>
  <c r="H59" i="1"/>
  <c r="I59" i="1"/>
  <c r="J59" i="1"/>
  <c r="K59" i="1"/>
  <c r="E60" i="1"/>
  <c r="F60" i="1"/>
  <c r="G60" i="1"/>
  <c r="H60" i="1"/>
  <c r="I60" i="1"/>
  <c r="J60" i="1"/>
  <c r="K60" i="1"/>
  <c r="E61" i="1"/>
  <c r="F61" i="1"/>
  <c r="G61" i="1"/>
  <c r="H61" i="1"/>
  <c r="I61" i="1"/>
  <c r="J61" i="1"/>
  <c r="K61" i="1"/>
  <c r="E62" i="1"/>
  <c r="F62" i="1"/>
  <c r="G62" i="1"/>
  <c r="H62" i="1"/>
  <c r="I62" i="1"/>
  <c r="J62" i="1"/>
  <c r="K62" i="1"/>
  <c r="E63" i="1"/>
  <c r="F63" i="1"/>
  <c r="G63" i="1"/>
  <c r="H63" i="1"/>
  <c r="I63" i="1"/>
  <c r="J63" i="1"/>
  <c r="K63" i="1"/>
  <c r="E64" i="1"/>
  <c r="F64" i="1"/>
  <c r="G64" i="1"/>
  <c r="H64" i="1"/>
  <c r="I64" i="1"/>
  <c r="J64" i="1"/>
  <c r="K64" i="1"/>
  <c r="E65" i="1"/>
  <c r="F65" i="1"/>
  <c r="G65" i="1"/>
  <c r="H65" i="1"/>
  <c r="I65" i="1"/>
  <c r="J65" i="1"/>
  <c r="K65" i="1"/>
  <c r="E38" i="1"/>
  <c r="E36" i="1" s="1"/>
  <c r="E35" i="1" s="1"/>
  <c r="F38" i="1"/>
  <c r="F36" i="1" s="1"/>
  <c r="G38" i="1"/>
  <c r="G36" i="1" s="1"/>
  <c r="G35" i="1" s="1"/>
  <c r="H38" i="1"/>
  <c r="H36" i="1" s="1"/>
  <c r="H35" i="1" s="1"/>
  <c r="I38" i="1"/>
  <c r="I36" i="1" s="1"/>
  <c r="I35" i="1" s="1"/>
  <c r="J38" i="1"/>
  <c r="J36" i="1" s="1"/>
  <c r="J35" i="1" s="1"/>
  <c r="K38" i="1"/>
  <c r="K36" i="1" s="1"/>
  <c r="K35" i="1" s="1"/>
  <c r="E53" i="1" l="1"/>
  <c r="H53" i="1"/>
  <c r="I53" i="1"/>
  <c r="K53" i="1"/>
  <c r="G53" i="1"/>
  <c r="J53" i="1"/>
  <c r="F53" i="1"/>
  <c r="BY63" i="1"/>
  <c r="BZ63" i="1" s="1"/>
  <c r="BY59" i="1"/>
  <c r="BZ59" i="1" s="1"/>
  <c r="BY55" i="1"/>
  <c r="BZ55" i="1" s="1"/>
  <c r="BY62" i="1"/>
  <c r="BZ62" i="1" s="1"/>
  <c r="BY58" i="1"/>
  <c r="BZ58" i="1" s="1"/>
  <c r="BY65" i="1"/>
  <c r="BZ65" i="1" s="1"/>
  <c r="BY64" i="1"/>
  <c r="BZ64" i="1" s="1"/>
  <c r="BY61" i="1"/>
  <c r="BZ61" i="1" s="1"/>
  <c r="BY60" i="1"/>
  <c r="BZ60" i="1" s="1"/>
  <c r="BY57" i="1"/>
  <c r="BZ57" i="1" s="1"/>
  <c r="BY56" i="1"/>
  <c r="BZ56" i="1" s="1"/>
  <c r="E27" i="1" l="1"/>
  <c r="F27" i="1"/>
  <c r="G27" i="1"/>
  <c r="H27" i="1"/>
  <c r="I27" i="1"/>
  <c r="J27" i="1"/>
  <c r="K27" i="1"/>
  <c r="E28" i="1"/>
  <c r="F28" i="1"/>
  <c r="G28" i="1"/>
  <c r="H28" i="1"/>
  <c r="I28" i="1"/>
  <c r="J28" i="1"/>
  <c r="K28" i="1"/>
  <c r="K26" i="1" l="1"/>
  <c r="E26" i="1"/>
  <c r="G26" i="1"/>
  <c r="H26" i="1"/>
  <c r="J26" i="1"/>
  <c r="F26" i="1"/>
  <c r="I26" i="1"/>
  <c r="BM101" i="1" l="1"/>
  <c r="CB24" i="1" l="1"/>
  <c r="CC24" i="1"/>
  <c r="CD24" i="1"/>
  <c r="CE24" i="1"/>
  <c r="CF24" i="1"/>
  <c r="CG24" i="1"/>
  <c r="CB25" i="1"/>
  <c r="CC25" i="1"/>
  <c r="CD25" i="1"/>
  <c r="CE25" i="1"/>
  <c r="CF25" i="1"/>
  <c r="CG25" i="1"/>
  <c r="CB27" i="1"/>
  <c r="CC27" i="1"/>
  <c r="CD27" i="1"/>
  <c r="CE27" i="1"/>
  <c r="CF27" i="1"/>
  <c r="CG27" i="1"/>
  <c r="CB28" i="1"/>
  <c r="CC28" i="1"/>
  <c r="CD28" i="1"/>
  <c r="CE28" i="1"/>
  <c r="CF28" i="1"/>
  <c r="CG28" i="1"/>
  <c r="AU95" i="1" l="1"/>
  <c r="AV95" i="1"/>
  <c r="AW95" i="1"/>
  <c r="AX95" i="1"/>
  <c r="AY95" i="1"/>
  <c r="AZ95" i="1"/>
  <c r="BB95" i="1"/>
  <c r="BC95" i="1"/>
  <c r="BD95" i="1"/>
  <c r="BE95" i="1"/>
  <c r="BF95" i="1"/>
  <c r="BG95" i="1"/>
  <c r="BH95" i="1"/>
  <c r="BI95" i="1"/>
  <c r="BK95" i="1"/>
  <c r="BL95" i="1"/>
  <c r="BM95" i="1"/>
  <c r="BN95" i="1"/>
  <c r="BO95" i="1"/>
  <c r="BP95" i="1"/>
  <c r="BQ95" i="1"/>
  <c r="BR95" i="1"/>
  <c r="BS95" i="1"/>
  <c r="BT95" i="1"/>
  <c r="BU95" i="1"/>
  <c r="BV95" i="1"/>
  <c r="BA95" i="1"/>
  <c r="BJ95" i="1"/>
  <c r="AT96" i="1"/>
  <c r="AS96" i="1"/>
  <c r="AR96" i="1"/>
  <c r="AQ96" i="1"/>
  <c r="AP96" i="1"/>
  <c r="AN96" i="1"/>
  <c r="AN95" i="1" s="1"/>
  <c r="AN48" i="1"/>
  <c r="AO48" i="1"/>
  <c r="AP48" i="1"/>
  <c r="AQ48" i="1"/>
  <c r="AR48" i="1"/>
  <c r="AS48" i="1"/>
  <c r="AT48" i="1"/>
  <c r="AO96" i="1" l="1"/>
  <c r="BY96" i="1" s="1"/>
  <c r="BZ96" i="1" s="1"/>
  <c r="K101" i="1"/>
  <c r="J101" i="1"/>
  <c r="I101" i="1"/>
  <c r="G101" i="1"/>
  <c r="F101" i="1"/>
  <c r="E101" i="1"/>
  <c r="AO99" i="1"/>
  <c r="AT99" i="1"/>
  <c r="AS99" i="1"/>
  <c r="AR99" i="1"/>
  <c r="AQ99" i="1"/>
  <c r="AP99" i="1"/>
  <c r="K99" i="1"/>
  <c r="J99" i="1"/>
  <c r="I99" i="1"/>
  <c r="H99" i="1"/>
  <c r="G99" i="1"/>
  <c r="F99" i="1"/>
  <c r="BV98" i="1"/>
  <c r="BV94" i="1" s="1"/>
  <c r="BU98" i="1"/>
  <c r="BU94" i="1" s="1"/>
  <c r="BT98" i="1"/>
  <c r="BT94" i="1" s="1"/>
  <c r="BS98" i="1"/>
  <c r="BR98" i="1"/>
  <c r="BR94" i="1" s="1"/>
  <c r="BQ98" i="1"/>
  <c r="BQ94" i="1" s="1"/>
  <c r="BP98" i="1"/>
  <c r="BP94" i="1" s="1"/>
  <c r="BO98" i="1"/>
  <c r="BN98" i="1"/>
  <c r="BM98" i="1"/>
  <c r="BM94" i="1" s="1"/>
  <c r="BL98" i="1"/>
  <c r="BK98" i="1"/>
  <c r="BJ98" i="1"/>
  <c r="BI98" i="1"/>
  <c r="BI94" i="1" s="1"/>
  <c r="BH98" i="1"/>
  <c r="BH94" i="1" s="1"/>
  <c r="BG98" i="1"/>
  <c r="BF98" i="1"/>
  <c r="BE98" i="1"/>
  <c r="BE94" i="1" s="1"/>
  <c r="BD98" i="1"/>
  <c r="BD94" i="1" s="1"/>
  <c r="BB98" i="1"/>
  <c r="BA98" i="1"/>
  <c r="BA94" i="1" s="1"/>
  <c r="AZ98" i="1"/>
  <c r="AZ94" i="1" s="1"/>
  <c r="AY98" i="1"/>
  <c r="AX98" i="1"/>
  <c r="AW98" i="1"/>
  <c r="AW94" i="1" s="1"/>
  <c r="AV98" i="1"/>
  <c r="AV94" i="1" s="1"/>
  <c r="AU98" i="1"/>
  <c r="AM98" i="1"/>
  <c r="AL98" i="1"/>
  <c r="AL94" i="1" s="1"/>
  <c r="AK98" i="1"/>
  <c r="AJ98" i="1"/>
  <c r="AI98" i="1"/>
  <c r="AH98" i="1"/>
  <c r="AG98" i="1"/>
  <c r="AG94" i="1" s="1"/>
  <c r="AF98" i="1"/>
  <c r="AF94" i="1" s="1"/>
  <c r="AE98" i="1"/>
  <c r="AD98" i="1"/>
  <c r="AD94" i="1" s="1"/>
  <c r="AC98" i="1"/>
  <c r="AC94" i="1" s="1"/>
  <c r="AB98" i="1"/>
  <c r="AB94" i="1" s="1"/>
  <c r="AA98" i="1"/>
  <c r="Z98" i="1"/>
  <c r="Z94" i="1" s="1"/>
  <c r="Y98" i="1"/>
  <c r="X98" i="1"/>
  <c r="X94" i="1" s="1"/>
  <c r="W98" i="1"/>
  <c r="V98" i="1"/>
  <c r="V94" i="1" s="1"/>
  <c r="U98" i="1"/>
  <c r="U94" i="1" s="1"/>
  <c r="T98" i="1"/>
  <c r="S98" i="1"/>
  <c r="R98" i="1"/>
  <c r="CG98" i="1" s="1"/>
  <c r="Q98" i="1"/>
  <c r="P98" i="1"/>
  <c r="O98" i="1"/>
  <c r="N98" i="1"/>
  <c r="CC98" i="1" s="1"/>
  <c r="M98" i="1"/>
  <c r="L98" i="1"/>
  <c r="L94" i="1" s="1"/>
  <c r="E98" i="1"/>
  <c r="D98" i="1"/>
  <c r="AT97" i="1"/>
  <c r="AT95" i="1" s="1"/>
  <c r="AS97" i="1"/>
  <c r="AS95" i="1" s="1"/>
  <c r="AR97" i="1"/>
  <c r="AR95" i="1" s="1"/>
  <c r="AQ97" i="1"/>
  <c r="AQ95" i="1" s="1"/>
  <c r="AP97" i="1"/>
  <c r="AP95" i="1" s="1"/>
  <c r="AO97" i="1"/>
  <c r="AO95" i="1" s="1"/>
  <c r="K97" i="1"/>
  <c r="K95" i="1" s="1"/>
  <c r="J97" i="1"/>
  <c r="J95" i="1" s="1"/>
  <c r="I97" i="1"/>
  <c r="I95" i="1" s="1"/>
  <c r="H97" i="1"/>
  <c r="H95" i="1" s="1"/>
  <c r="G97" i="1"/>
  <c r="G95" i="1" s="1"/>
  <c r="F97" i="1"/>
  <c r="F95" i="1" s="1"/>
  <c r="AK94" i="1"/>
  <c r="AJ94" i="1"/>
  <c r="AH94" i="1"/>
  <c r="AA94" i="1"/>
  <c r="T94" i="1"/>
  <c r="BX52" i="1"/>
  <c r="BW52" i="1"/>
  <c r="BV52" i="1"/>
  <c r="BT52" i="1"/>
  <c r="BS52" i="1"/>
  <c r="BQ52" i="1"/>
  <c r="BM52" i="1"/>
  <c r="BL52" i="1"/>
  <c r="BK52" i="1"/>
  <c r="BI52" i="1"/>
  <c r="BG52" i="1"/>
  <c r="BE52" i="1"/>
  <c r="BD52" i="1"/>
  <c r="BC52" i="1"/>
  <c r="BA52" i="1"/>
  <c r="AZ52" i="1"/>
  <c r="AY52" i="1"/>
  <c r="AW52" i="1"/>
  <c r="AV52" i="1"/>
  <c r="AU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Q52" i="1"/>
  <c r="P52" i="1"/>
  <c r="M52" i="1"/>
  <c r="CB52" i="1" s="1"/>
  <c r="L52" i="1"/>
  <c r="D52" i="1"/>
  <c r="BU52" i="1"/>
  <c r="BP52" i="1"/>
  <c r="BO52" i="1"/>
  <c r="AM52" i="1"/>
  <c r="AT47" i="1"/>
  <c r="AS47" i="1"/>
  <c r="AR47" i="1"/>
  <c r="AQ47" i="1"/>
  <c r="AP47" i="1"/>
  <c r="AO47" i="1"/>
  <c r="AN47" i="1"/>
  <c r="AT46" i="1"/>
  <c r="AS46" i="1"/>
  <c r="AR46" i="1"/>
  <c r="AQ46" i="1"/>
  <c r="AP46" i="1"/>
  <c r="AO46" i="1"/>
  <c r="AN46" i="1"/>
  <c r="AT38" i="1"/>
  <c r="AS38" i="1"/>
  <c r="AR38" i="1"/>
  <c r="AQ38" i="1"/>
  <c r="AP38" i="1"/>
  <c r="AO38" i="1"/>
  <c r="BY38" i="1" s="1"/>
  <c r="BZ38" i="1" s="1"/>
  <c r="AN38" i="1"/>
  <c r="AT37" i="1"/>
  <c r="AT36" i="1" s="1"/>
  <c r="AT35" i="1" s="1"/>
  <c r="AS37" i="1"/>
  <c r="AR37" i="1"/>
  <c r="AQ37" i="1"/>
  <c r="AP37" i="1"/>
  <c r="AO37" i="1"/>
  <c r="AN37" i="1"/>
  <c r="F35" i="1"/>
  <c r="BX36" i="1"/>
  <c r="BX35" i="1" s="1"/>
  <c r="BW36" i="1"/>
  <c r="BW35" i="1" s="1"/>
  <c r="AH35" i="1"/>
  <c r="AT33" i="1"/>
  <c r="AS33" i="1"/>
  <c r="AR33" i="1"/>
  <c r="AQ33" i="1"/>
  <c r="AP33" i="1"/>
  <c r="AO33" i="1"/>
  <c r="AN33" i="1"/>
  <c r="AT32" i="1"/>
  <c r="AS32" i="1"/>
  <c r="AR32" i="1"/>
  <c r="AQ32" i="1"/>
  <c r="AP32" i="1"/>
  <c r="AO32" i="1"/>
  <c r="AN32" i="1"/>
  <c r="AT28" i="1"/>
  <c r="AS28" i="1"/>
  <c r="AR28" i="1"/>
  <c r="AQ28" i="1"/>
  <c r="AP28" i="1"/>
  <c r="AO28" i="1"/>
  <c r="BY28" i="1" s="1"/>
  <c r="BZ28" i="1" s="1"/>
  <c r="AN28" i="1"/>
  <c r="AT27" i="1"/>
  <c r="AS27" i="1"/>
  <c r="AR27" i="1"/>
  <c r="AQ27" i="1"/>
  <c r="AP27" i="1"/>
  <c r="AO27" i="1"/>
  <c r="BY27" i="1" s="1"/>
  <c r="BZ27" i="1" s="1"/>
  <c r="AN27" i="1"/>
  <c r="BV26" i="1"/>
  <c r="BV23" i="1" s="1"/>
  <c r="BV22" i="1" s="1"/>
  <c r="BU26" i="1"/>
  <c r="BU23" i="1" s="1"/>
  <c r="BT26" i="1"/>
  <c r="BT23" i="1" s="1"/>
  <c r="BS26" i="1"/>
  <c r="BS23" i="1" s="1"/>
  <c r="BS22" i="1" s="1"/>
  <c r="BR26" i="1"/>
  <c r="BR23" i="1" s="1"/>
  <c r="BR22" i="1" s="1"/>
  <c r="BQ26" i="1"/>
  <c r="BQ23" i="1" s="1"/>
  <c r="BP26" i="1"/>
  <c r="BP23" i="1" s="1"/>
  <c r="BP22" i="1" s="1"/>
  <c r="BO26" i="1"/>
  <c r="BO23" i="1" s="1"/>
  <c r="BO22" i="1" s="1"/>
  <c r="BN26" i="1"/>
  <c r="BN23" i="1" s="1"/>
  <c r="BN22" i="1" s="1"/>
  <c r="BM26" i="1"/>
  <c r="BM23" i="1" s="1"/>
  <c r="BL26" i="1"/>
  <c r="BL23" i="1" s="1"/>
  <c r="BL22" i="1" s="1"/>
  <c r="BK26" i="1"/>
  <c r="BK23" i="1" s="1"/>
  <c r="BK22" i="1" s="1"/>
  <c r="BJ26" i="1"/>
  <c r="BJ23" i="1" s="1"/>
  <c r="BJ22" i="1" s="1"/>
  <c r="BI26" i="1"/>
  <c r="BI23" i="1" s="1"/>
  <c r="BH26" i="1"/>
  <c r="BH23" i="1" s="1"/>
  <c r="BG26" i="1"/>
  <c r="BG23" i="1" s="1"/>
  <c r="BF26" i="1"/>
  <c r="BF23" i="1" s="1"/>
  <c r="BE26" i="1"/>
  <c r="BE23" i="1" s="1"/>
  <c r="BD26" i="1"/>
  <c r="BD23" i="1" s="1"/>
  <c r="BC26" i="1"/>
  <c r="BC23" i="1" s="1"/>
  <c r="BC22" i="1" s="1"/>
  <c r="BB26" i="1"/>
  <c r="BB23" i="1" s="1"/>
  <c r="BB22" i="1" s="1"/>
  <c r="BA26" i="1"/>
  <c r="BA23" i="1" s="1"/>
  <c r="AZ26" i="1"/>
  <c r="AZ23" i="1" s="1"/>
  <c r="AY26" i="1"/>
  <c r="AY23" i="1" s="1"/>
  <c r="AY22" i="1" s="1"/>
  <c r="AX26" i="1"/>
  <c r="AX23" i="1" s="1"/>
  <c r="AW26" i="1"/>
  <c r="AW23" i="1" s="1"/>
  <c r="AW22" i="1" s="1"/>
  <c r="AV26" i="1"/>
  <c r="AV23" i="1" s="1"/>
  <c r="AV22" i="1" s="1"/>
  <c r="AU26" i="1"/>
  <c r="AU23" i="1" s="1"/>
  <c r="AU22" i="1" s="1"/>
  <c r="AM26" i="1"/>
  <c r="AM23" i="1" s="1"/>
  <c r="AL26" i="1"/>
  <c r="AL23" i="1" s="1"/>
  <c r="AL22" i="1" s="1"/>
  <c r="AK26" i="1"/>
  <c r="AK23" i="1" s="1"/>
  <c r="AJ26" i="1"/>
  <c r="AJ23" i="1" s="1"/>
  <c r="AJ22" i="1" s="1"/>
  <c r="AI26" i="1"/>
  <c r="AI23" i="1" s="1"/>
  <c r="AH26" i="1"/>
  <c r="AH23" i="1" s="1"/>
  <c r="AH22" i="1" s="1"/>
  <c r="AG26" i="1"/>
  <c r="AG23" i="1" s="1"/>
  <c r="AG22" i="1" s="1"/>
  <c r="AF26" i="1"/>
  <c r="AF23" i="1" s="1"/>
  <c r="AF22" i="1" s="1"/>
  <c r="AE26" i="1"/>
  <c r="AE23" i="1" s="1"/>
  <c r="AE22" i="1" s="1"/>
  <c r="AD26" i="1"/>
  <c r="AD23" i="1" s="1"/>
  <c r="AD22" i="1" s="1"/>
  <c r="AC26" i="1"/>
  <c r="AC23" i="1" s="1"/>
  <c r="AC22" i="1" s="1"/>
  <c r="AB26" i="1"/>
  <c r="AB23" i="1" s="1"/>
  <c r="AB22" i="1" s="1"/>
  <c r="AA26" i="1"/>
  <c r="AA23" i="1" s="1"/>
  <c r="AA22" i="1" s="1"/>
  <c r="Z26" i="1"/>
  <c r="Z23" i="1" s="1"/>
  <c r="Z22" i="1" s="1"/>
  <c r="Y26" i="1"/>
  <c r="Y23" i="1" s="1"/>
  <c r="Y22" i="1" s="1"/>
  <c r="X26" i="1"/>
  <c r="X23" i="1" s="1"/>
  <c r="X22" i="1" s="1"/>
  <c r="W26" i="1"/>
  <c r="W23" i="1" s="1"/>
  <c r="W22" i="1" s="1"/>
  <c r="V26" i="1"/>
  <c r="V23" i="1" s="1"/>
  <c r="V22" i="1" s="1"/>
  <c r="U26" i="1"/>
  <c r="U23" i="1" s="1"/>
  <c r="U22" i="1" s="1"/>
  <c r="T26" i="1"/>
  <c r="T23" i="1" s="1"/>
  <c r="T22" i="1" s="1"/>
  <c r="S26" i="1"/>
  <c r="S23" i="1" s="1"/>
  <c r="S22" i="1" s="1"/>
  <c r="R26" i="1"/>
  <c r="Q26" i="1"/>
  <c r="P26" i="1"/>
  <c r="P23" i="1" s="1"/>
  <c r="P22" i="1" s="1"/>
  <c r="O26" i="1"/>
  <c r="N26" i="1"/>
  <c r="M26" i="1"/>
  <c r="L26" i="1"/>
  <c r="D26" i="1"/>
  <c r="D23" i="1" s="1"/>
  <c r="D22" i="1" s="1"/>
  <c r="AT25" i="1"/>
  <c r="AS25" i="1"/>
  <c r="AR25" i="1"/>
  <c r="AQ25" i="1"/>
  <c r="AP25" i="1"/>
  <c r="AO25" i="1"/>
  <c r="AN25" i="1"/>
  <c r="E25" i="1" s="1"/>
  <c r="F25" i="1"/>
  <c r="AT24" i="1"/>
  <c r="AS24" i="1"/>
  <c r="AR24" i="1"/>
  <c r="AQ24" i="1"/>
  <c r="AP24" i="1"/>
  <c r="AO24" i="1"/>
  <c r="BY24" i="1" s="1"/>
  <c r="AN24" i="1"/>
  <c r="F24" i="1"/>
  <c r="BX23" i="1"/>
  <c r="BX22" i="1" s="1"/>
  <c r="BW23" i="1"/>
  <c r="BW22" i="1" s="1"/>
  <c r="CE52" i="1" l="1"/>
  <c r="CB98" i="1"/>
  <c r="CF98" i="1"/>
  <c r="CD98" i="1"/>
  <c r="CF52" i="1"/>
  <c r="P94" i="1"/>
  <c r="CE98" i="1"/>
  <c r="AP36" i="1"/>
  <c r="AP35" i="1" s="1"/>
  <c r="AQ36" i="1"/>
  <c r="AQ35" i="1" s="1"/>
  <c r="AN36" i="1"/>
  <c r="AN35" i="1" s="1"/>
  <c r="AR36" i="1"/>
  <c r="AR35" i="1" s="1"/>
  <c r="BY37" i="1"/>
  <c r="BZ37" i="1" s="1"/>
  <c r="AO36" i="1"/>
  <c r="AO35" i="1" s="1"/>
  <c r="BY35" i="1" s="1"/>
  <c r="BZ35" i="1" s="1"/>
  <c r="AS36" i="1"/>
  <c r="AS35" i="1" s="1"/>
  <c r="BG22" i="1"/>
  <c r="BH22" i="1"/>
  <c r="AO23" i="1"/>
  <c r="H101" i="1"/>
  <c r="J23" i="1"/>
  <c r="J22" i="1" s="1"/>
  <c r="D94" i="1"/>
  <c r="D34" i="1" s="1"/>
  <c r="Y94" i="1"/>
  <c r="Y34" i="1" s="1"/>
  <c r="H23" i="1"/>
  <c r="H22" i="1" s="1"/>
  <c r="CC26" i="1"/>
  <c r="CG26" i="1"/>
  <c r="AF34" i="1"/>
  <c r="AF20" i="1" s="1"/>
  <c r="AF21" i="1" s="1"/>
  <c r="AK34" i="1"/>
  <c r="AV34" i="1"/>
  <c r="AV20" i="1" s="1"/>
  <c r="AV21" i="1" s="1"/>
  <c r="BD34" i="1"/>
  <c r="BP34" i="1"/>
  <c r="BT34" i="1"/>
  <c r="CE22" i="1"/>
  <c r="N23" i="1"/>
  <c r="N22" i="1" s="1"/>
  <c r="CC22" i="1" s="1"/>
  <c r="CD26" i="1"/>
  <c r="R23" i="1"/>
  <c r="CG23" i="1" s="1"/>
  <c r="F23" i="1"/>
  <c r="F22" i="1" s="1"/>
  <c r="CE26" i="1"/>
  <c r="V34" i="1"/>
  <c r="AD34" i="1"/>
  <c r="AH34" i="1"/>
  <c r="AL34" i="1"/>
  <c r="AW34" i="1"/>
  <c r="AW20" i="1" s="1"/>
  <c r="BM34" i="1"/>
  <c r="AQ98" i="1"/>
  <c r="M23" i="1"/>
  <c r="CB26" i="1"/>
  <c r="Q23" i="1"/>
  <c r="CF26" i="1"/>
  <c r="M94" i="1"/>
  <c r="CB94" i="1" s="1"/>
  <c r="Q94" i="1"/>
  <c r="G98" i="1"/>
  <c r="G94" i="1" s="1"/>
  <c r="K98" i="1"/>
  <c r="K94" i="1" s="1"/>
  <c r="CE23" i="1"/>
  <c r="U34" i="1"/>
  <c r="E94" i="1"/>
  <c r="Z34" i="1"/>
  <c r="Z20" i="1" s="1"/>
  <c r="Z21" i="1" s="1"/>
  <c r="AC34" i="1"/>
  <c r="BX34" i="1"/>
  <c r="T34" i="1"/>
  <c r="T20" i="1" s="1"/>
  <c r="T21" i="1" s="1"/>
  <c r="L34" i="1"/>
  <c r="AB34" i="1"/>
  <c r="AJ34" i="1"/>
  <c r="AJ20" i="1" s="1"/>
  <c r="AJ21" i="1" s="1"/>
  <c r="X34" i="1"/>
  <c r="AG34" i="1"/>
  <c r="O52" i="1"/>
  <c r="CD52" i="1" s="1"/>
  <c r="AZ34" i="1"/>
  <c r="AT53" i="1"/>
  <c r="AU34" i="1"/>
  <c r="AU20" i="1" s="1"/>
  <c r="AU21" i="1" s="1"/>
  <c r="AK22" i="1"/>
  <c r="AZ22" i="1"/>
  <c r="AS23" i="1"/>
  <c r="AN26" i="1"/>
  <c r="BE34" i="1"/>
  <c r="BI34" i="1"/>
  <c r="BQ34" i="1"/>
  <c r="BU34" i="1"/>
  <c r="BW34" i="1"/>
  <c r="BL94" i="1"/>
  <c r="BL34" i="1" s="1"/>
  <c r="BY132" i="1"/>
  <c r="BZ132" i="1" s="1"/>
  <c r="P34" i="1"/>
  <c r="AA34" i="1"/>
  <c r="BH52" i="1"/>
  <c r="BH34" i="1" s="1"/>
  <c r="BH20" i="1" s="1"/>
  <c r="BV34" i="1"/>
  <c r="S94" i="1"/>
  <c r="S34" i="1" s="1"/>
  <c r="F98" i="1"/>
  <c r="F94" i="1" s="1"/>
  <c r="AI94" i="1"/>
  <c r="AI34" i="1" s="1"/>
  <c r="AM94" i="1"/>
  <c r="AM34" i="1" s="1"/>
  <c r="AT26" i="1"/>
  <c r="BS94" i="1"/>
  <c r="BS34" i="1" s="1"/>
  <c r="BY97" i="1"/>
  <c r="BZ97" i="1" s="1"/>
  <c r="AS26" i="1"/>
  <c r="AP26" i="1"/>
  <c r="BZ24" i="1"/>
  <c r="AQ26" i="1"/>
  <c r="E52" i="1"/>
  <c r="I52" i="1"/>
  <c r="J52" i="1"/>
  <c r="AR26" i="1"/>
  <c r="BY36" i="1"/>
  <c r="BZ36" i="1" s="1"/>
  <c r="AO26" i="1"/>
  <c r="BY25" i="1"/>
  <c r="BZ25" i="1" s="1"/>
  <c r="BI22" i="1"/>
  <c r="AN22" i="1" s="1"/>
  <c r="AN23" i="1"/>
  <c r="I23" i="1"/>
  <c r="BD22" i="1"/>
  <c r="AP22" i="1" s="1"/>
  <c r="BT22" i="1"/>
  <c r="L23" i="1"/>
  <c r="E24" i="1"/>
  <c r="AP23" i="1"/>
  <c r="BE22" i="1"/>
  <c r="BU22" i="1"/>
  <c r="AQ23" i="1"/>
  <c r="AX22" i="1"/>
  <c r="AR23" i="1"/>
  <c r="BF22" i="1"/>
  <c r="AX52" i="1"/>
  <c r="AQ53" i="1"/>
  <c r="BB52" i="1"/>
  <c r="AN52" i="1" s="1"/>
  <c r="AN53" i="1"/>
  <c r="BF52" i="1"/>
  <c r="AR52" i="1" s="1"/>
  <c r="AR53" i="1"/>
  <c r="BJ52" i="1"/>
  <c r="AS53" i="1"/>
  <c r="BN52" i="1"/>
  <c r="AS52" i="1" s="1"/>
  <c r="BR52" i="1"/>
  <c r="BR34" i="1" s="1"/>
  <c r="AP53" i="1"/>
  <c r="BA22" i="1"/>
  <c r="AT23" i="1"/>
  <c r="BQ22" i="1"/>
  <c r="AO22" i="1" s="1"/>
  <c r="BM22" i="1"/>
  <c r="O23" i="1"/>
  <c r="CD23" i="1" s="1"/>
  <c r="AI22" i="1"/>
  <c r="AM22" i="1"/>
  <c r="G23" i="1"/>
  <c r="K23" i="1"/>
  <c r="BA34" i="1"/>
  <c r="F52" i="1"/>
  <c r="N52" i="1"/>
  <c r="CC52" i="1" s="1"/>
  <c r="R52" i="1"/>
  <c r="CG52" i="1" s="1"/>
  <c r="H52" i="1"/>
  <c r="AX94" i="1"/>
  <c r="BB94" i="1"/>
  <c r="BF94" i="1"/>
  <c r="BY95" i="1"/>
  <c r="BZ95" i="1" s="1"/>
  <c r="BJ94" i="1"/>
  <c r="BN94" i="1"/>
  <c r="AU94" i="1"/>
  <c r="AN98" i="1"/>
  <c r="AY94" i="1"/>
  <c r="AR98" i="1"/>
  <c r="BC98" i="1"/>
  <c r="AS98" i="1"/>
  <c r="BG94" i="1"/>
  <c r="AP98" i="1"/>
  <c r="BK94" i="1"/>
  <c r="BK34" i="1" s="1"/>
  <c r="AT98" i="1"/>
  <c r="BO94" i="1"/>
  <c r="BO34" i="1" s="1"/>
  <c r="N94" i="1"/>
  <c r="CC94" i="1" s="1"/>
  <c r="R94" i="1"/>
  <c r="CG94" i="1" s="1"/>
  <c r="G52" i="1"/>
  <c r="K52" i="1"/>
  <c r="O94" i="1"/>
  <c r="CD94" i="1" s="1"/>
  <c r="H98" i="1"/>
  <c r="H94" i="1" s="1"/>
  <c r="I98" i="1"/>
  <c r="I94" i="1" s="1"/>
  <c r="W94" i="1"/>
  <c r="W34" i="1" s="1"/>
  <c r="J98" i="1"/>
  <c r="J94" i="1" s="1"/>
  <c r="AE94" i="1"/>
  <c r="AE34" i="1" s="1"/>
  <c r="BY99" i="1"/>
  <c r="BZ99" i="1" s="1"/>
  <c r="CE94" i="1" l="1"/>
  <c r="CF94" i="1"/>
  <c r="P20" i="1"/>
  <c r="CE34" i="1"/>
  <c r="AT22" i="1"/>
  <c r="BY26" i="1"/>
  <c r="BZ26" i="1" s="1"/>
  <c r="BP20" i="1"/>
  <c r="BP21" i="1" s="1"/>
  <c r="AS22" i="1"/>
  <c r="BU20" i="1"/>
  <c r="BU21" i="1" s="1"/>
  <c r="V20" i="1"/>
  <c r="V21" i="1" s="1"/>
  <c r="BY101" i="1"/>
  <c r="BZ101" i="1" s="1"/>
  <c r="U20" i="1"/>
  <c r="U21" i="1" s="1"/>
  <c r="BT20" i="1"/>
  <c r="BT21" i="1" s="1"/>
  <c r="AC20" i="1"/>
  <c r="AC21" i="1" s="1"/>
  <c r="BM20" i="1"/>
  <c r="BM21" i="1" s="1"/>
  <c r="AD20" i="1"/>
  <c r="AD21" i="1" s="1"/>
  <c r="CC23" i="1"/>
  <c r="F34" i="1"/>
  <c r="BD20" i="1"/>
  <c r="BD21" i="1" s="1"/>
  <c r="E34" i="1"/>
  <c r="X20" i="1"/>
  <c r="X21" i="1" s="1"/>
  <c r="AZ20" i="1"/>
  <c r="AZ21" i="1" s="1"/>
  <c r="AK20" i="1"/>
  <c r="AK21" i="1" s="1"/>
  <c r="M34" i="1"/>
  <c r="AG20" i="1"/>
  <c r="AG21" i="1" s="1"/>
  <c r="AL20" i="1"/>
  <c r="AL21" i="1" s="1"/>
  <c r="AB20" i="1"/>
  <c r="AB21" i="1" s="1"/>
  <c r="D20" i="1"/>
  <c r="D21" i="1" s="1"/>
  <c r="R22" i="1"/>
  <c r="CG22" i="1" s="1"/>
  <c r="Q22" i="1"/>
  <c r="CF22" i="1" s="1"/>
  <c r="CF23" i="1"/>
  <c r="K34" i="1"/>
  <c r="AS94" i="1"/>
  <c r="Q34" i="1"/>
  <c r="AH20" i="1"/>
  <c r="AH21" i="1" s="1"/>
  <c r="M22" i="1"/>
  <c r="CB22" i="1" s="1"/>
  <c r="BY22" i="1" s="1"/>
  <c r="BZ22" i="1" s="1"/>
  <c r="CB23" i="1"/>
  <c r="BY23" i="1" s="1"/>
  <c r="BZ23" i="1" s="1"/>
  <c r="I34" i="1"/>
  <c r="Y20" i="1"/>
  <c r="Y21" i="1" s="1"/>
  <c r="AP34" i="1"/>
  <c r="BB34" i="1"/>
  <c r="AP52" i="1"/>
  <c r="AT52" i="1"/>
  <c r="P21" i="1"/>
  <c r="BI20" i="1"/>
  <c r="BI21" i="1" s="1"/>
  <c r="BN34" i="1"/>
  <c r="BE20" i="1"/>
  <c r="BE21" i="1" s="1"/>
  <c r="AI20" i="1"/>
  <c r="AI21" i="1" s="1"/>
  <c r="BH21" i="1"/>
  <c r="BL20" i="1"/>
  <c r="BL21" i="1" s="1"/>
  <c r="AM20" i="1"/>
  <c r="AM21" i="1" s="1"/>
  <c r="BQ20" i="1"/>
  <c r="BJ34" i="1"/>
  <c r="BJ20" i="1" s="1"/>
  <c r="BJ21" i="1" s="1"/>
  <c r="BV20" i="1"/>
  <c r="BV21" i="1" s="1"/>
  <c r="S20" i="1"/>
  <c r="S21" i="1" s="1"/>
  <c r="AN94" i="1"/>
  <c r="AQ94" i="1"/>
  <c r="BS20" i="1"/>
  <c r="BS21" i="1" s="1"/>
  <c r="AA20" i="1"/>
  <c r="AA21" i="1" s="1"/>
  <c r="G34" i="1"/>
  <c r="J34" i="1"/>
  <c r="J20" i="1" s="1"/>
  <c r="J21" i="1" s="1"/>
  <c r="W20" i="1"/>
  <c r="W21" i="1" s="1"/>
  <c r="AR94" i="1"/>
  <c r="AY34" i="1"/>
  <c r="E23" i="1"/>
  <c r="I22" i="1"/>
  <c r="AP94" i="1"/>
  <c r="H34" i="1"/>
  <c r="R34" i="1"/>
  <c r="CG34" i="1" s="1"/>
  <c r="AO52" i="1"/>
  <c r="BY52" i="1" s="1"/>
  <c r="BZ52" i="1" s="1"/>
  <c r="BG34" i="1"/>
  <c r="BG20" i="1" s="1"/>
  <c r="BY53" i="1"/>
  <c r="BZ53" i="1" s="1"/>
  <c r="AQ22" i="1"/>
  <c r="AE20" i="1"/>
  <c r="AE21" i="1" s="1"/>
  <c r="L22" i="1"/>
  <c r="L20" i="1"/>
  <c r="L21" i="1" s="1"/>
  <c r="BO20" i="1"/>
  <c r="BO21" i="1" s="1"/>
  <c r="AT94" i="1"/>
  <c r="AT34" i="1"/>
  <c r="BK20" i="1"/>
  <c r="BK21" i="1" s="1"/>
  <c r="AO98" i="1"/>
  <c r="BY98" i="1" s="1"/>
  <c r="BZ98" i="1" s="1"/>
  <c r="BC94" i="1"/>
  <c r="K22" i="1"/>
  <c r="O22" i="1"/>
  <c r="CD22" i="1" s="1"/>
  <c r="BA20" i="1"/>
  <c r="O34" i="1"/>
  <c r="CD34" i="1" s="1"/>
  <c r="N34" i="1"/>
  <c r="CC34" i="1" s="1"/>
  <c r="G22" i="1"/>
  <c r="BR20" i="1"/>
  <c r="BR21" i="1" s="1"/>
  <c r="BF34" i="1"/>
  <c r="AQ52" i="1"/>
  <c r="AX34" i="1"/>
  <c r="AR22" i="1"/>
  <c r="AW21" i="1"/>
  <c r="Q20" i="1" l="1"/>
  <c r="Q21" i="1" s="1"/>
  <c r="CF34" i="1"/>
  <c r="M20" i="1"/>
  <c r="CB34" i="1"/>
  <c r="AT20" i="1"/>
  <c r="BQ21" i="1"/>
  <c r="F20" i="1"/>
  <c r="F21" i="1" s="1"/>
  <c r="AN34" i="1"/>
  <c r="BB20" i="1"/>
  <c r="BB21" i="1" s="1"/>
  <c r="AN21" i="1" s="1"/>
  <c r="I20" i="1"/>
  <c r="I21" i="1" s="1"/>
  <c r="K20" i="1"/>
  <c r="K21" i="1" s="1"/>
  <c r="CF21" i="1"/>
  <c r="CE20" i="1"/>
  <c r="CE21" i="1"/>
  <c r="CF20" i="1"/>
  <c r="BN20" i="1"/>
  <c r="BN21" i="1" s="1"/>
  <c r="G20" i="1"/>
  <c r="G21" i="1" s="1"/>
  <c r="AS34" i="1"/>
  <c r="AR34" i="1"/>
  <c r="AY20" i="1"/>
  <c r="E20" i="1"/>
  <c r="E21" i="1" s="1"/>
  <c r="E22" i="1"/>
  <c r="H20" i="1"/>
  <c r="H21" i="1" s="1"/>
  <c r="AP20" i="1"/>
  <c r="N20" i="1"/>
  <c r="BA21" i="1"/>
  <c r="AT21" i="1" s="1"/>
  <c r="R20" i="1"/>
  <c r="AX20" i="1"/>
  <c r="AQ34" i="1"/>
  <c r="AP21" i="1"/>
  <c r="BF20" i="1"/>
  <c r="BF21" i="1" s="1"/>
  <c r="O20" i="1"/>
  <c r="AO94" i="1"/>
  <c r="BY94" i="1" s="1"/>
  <c r="BZ94" i="1" s="1"/>
  <c r="BC34" i="1"/>
  <c r="M21" i="1" l="1"/>
  <c r="CB21" i="1" s="1"/>
  <c r="CB20" i="1"/>
  <c r="AN20" i="1"/>
  <c r="N21" i="1"/>
  <c r="CC21" i="1" s="1"/>
  <c r="CC20" i="1"/>
  <c r="O21" i="1"/>
  <c r="CD21" i="1" s="1"/>
  <c r="CD20" i="1"/>
  <c r="R21" i="1"/>
  <c r="CG21" i="1" s="1"/>
  <c r="CG20" i="1"/>
  <c r="BG21" i="1"/>
  <c r="AS21" i="1" s="1"/>
  <c r="AS20" i="1"/>
  <c r="AX21" i="1"/>
  <c r="AQ21" i="1" s="1"/>
  <c r="AQ20" i="1"/>
  <c r="BC20" i="1"/>
  <c r="AO20" i="1" s="1"/>
  <c r="AO34" i="1"/>
  <c r="BY34" i="1" s="1"/>
  <c r="BZ34" i="1" s="1"/>
  <c r="AR20" i="1"/>
  <c r="AY21" i="1"/>
  <c r="AR21" i="1" s="1"/>
  <c r="BC21" i="1" l="1"/>
  <c r="AO21" i="1" s="1"/>
  <c r="BY21" i="1" s="1"/>
  <c r="BZ21" i="1" s="1"/>
  <c r="BY20" i="1"/>
  <c r="BZ20" i="1" s="1"/>
</calcChain>
</file>

<file path=xl/sharedStrings.xml><?xml version="1.0" encoding="utf-8"?>
<sst xmlns="http://schemas.openxmlformats.org/spreadsheetml/2006/main" count="3355" uniqueCount="562">
  <si>
    <t>Приложение № 13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</si>
  <si>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</si>
  <si>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за </t>
  </si>
  <si>
    <t xml:space="preserve"> года</t>
  </si>
  <si>
    <t xml:space="preserve">Отчет о реализации инвестиционной программы </t>
  </si>
  <si>
    <t>Муниципального предприятия "Всеволожское предприятие электрических сетей"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</si>
  <si>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</si>
  <si>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</si>
  <si>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</si>
  <si>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 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</si>
  <si>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</si>
  <si>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</si>
  <si>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</si>
  <si>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</si>
  <si>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</si>
  <si>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</si>
  <si>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</si>
  <si>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</si>
  <si>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</si>
  <si>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</si>
  <si>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</si>
  <si>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</si>
  <si>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</si>
  <si>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</si>
  <si>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</si>
  <si>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</si>
  <si>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</si>
  <si>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</si>
  <si>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</si>
  <si>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</si>
  <si>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</si>
  <si>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</si>
  <si>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</si>
  <si>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</si>
  <si>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%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</si>
  <si>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</si>
  <si>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</si>
  <si>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</si>
  <si>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</si>
  <si>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</si>
  <si>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</si>
  <si>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</si>
  <si>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</si>
  <si>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</si>
  <si>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</si>
  <si>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</si>
  <si>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</si>
  <si>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</si>
  <si>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</si>
  <si>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</si>
  <si>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</si>
  <si>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</si>
  <si>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</si>
  <si>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</si>
  <si>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</si>
  <si>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</si>
  <si>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</si>
  <si>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</si>
  <si>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</si>
  <si>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</si>
  <si>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</si>
  <si>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</si>
  <si>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</si>
  <si>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</si>
  <si>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</si>
  <si>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</si>
  <si>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</si>
  <si>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</si>
  <si>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</si>
  <si>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</si>
  <si>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</si>
  <si>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</si>
  <si>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</si>
  <si>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</si>
  <si>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</si>
  <si>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</si>
  <si>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</si>
  <si>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</si>
  <si>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</si>
  <si>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</si>
  <si>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</si>
  <si>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</si>
  <si>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</si>
  <si>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</si>
  <si>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</si>
  <si>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</si>
  <si>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</si>
  <si>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</si>
  <si>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</si>
  <si>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</si>
  <si>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</si>
  <si>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</si>
  <si>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</si>
  <si>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</si>
  <si>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</si>
  <si>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</si>
  <si>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</si>
  <si>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</si>
  <si>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</si>
  <si>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</si>
  <si>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</si>
  <si>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</si>
  <si>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</si>
  <si>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</si>
  <si>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</si>
  <si>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Всего, в том числе:</t>
  </si>
  <si>
    <t>нд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</si>
  <si>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</si>
  <si>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</si>
  <si>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</si>
  <si>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</si>
  <si>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</si>
  <si>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</si>
  <si>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</si>
  <si>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</si>
  <si>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</si>
  <si>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</si>
  <si>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</si>
  <si>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</si>
  <si>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</si>
  <si>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МКУ ЕСЗ ВР ЛО КОЦ  Нагорная 43 (Каток 19/Д-508 от 13.11.2019)</t>
  </si>
  <si>
    <t>J_2000033624</t>
  </si>
  <si>
    <t>1.1.1.3.2</t>
  </si>
  <si>
    <t>1.1.1.3.3</t>
  </si>
  <si>
    <t>1.1.1.3.4</t>
  </si>
  <si>
    <t>Мероприятия по технологическому присоединению ИП Иванов Э.Е. (Договор №ОД-22/Д-630 от 20.10.2022г.)</t>
  </si>
  <si>
    <t>N_2300033633</t>
  </si>
  <si>
    <t>1.1.1.3.5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</si>
  <si>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</si>
  <si>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</si>
  <si>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</si>
  <si>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</si>
  <si>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</si>
  <si>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</si>
  <si>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</si>
  <si>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</si>
  <si>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1.2.1.1.3</t>
  </si>
  <si>
    <t>1.2.1.1.4</t>
  </si>
  <si>
    <t>1.2.1.1.5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</si>
  <si>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</si>
  <si>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</si>
  <si>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</si>
  <si>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</si>
  <si>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</si>
  <si>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</si>
  <si>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</si>
  <si>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</si>
  <si>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</si>
  <si>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</si>
  <si>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</si>
  <si>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</si>
  <si>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</si>
  <si>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</si>
  <si>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</si>
  <si>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</si>
  <si>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</si>
  <si>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</si>
  <si>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</si>
  <si>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</si>
  <si>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</si>
  <si>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</si>
  <si>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</si>
  <si>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</si>
  <si>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</si>
  <si>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</si>
  <si>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</si>
  <si>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</si>
  <si>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</si>
  <si>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</si>
  <si>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</si>
  <si>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E_2300001216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</si>
  <si>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</si>
  <si>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</si>
  <si>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</si>
  <si>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</si>
  <si>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</si>
  <si>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Замена ПУ на основании ФЗ 522 по классу напряжения 0,4кВ</t>
  </si>
  <si>
    <t>М_2200000055</t>
  </si>
  <si>
    <t>Выполнение мероприятий по замене и установке ПУ в соответствии с ФЗ 522</t>
  </si>
  <si>
    <t xml:space="preserve">1.2.3.2 </t>
  </si>
  <si>
    <t>Установка приборов учета, класс напряжения 6 (10) кВ</t>
  </si>
  <si>
    <t>1.2.3.2.1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</si>
  <si>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</si>
  <si>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J_2100000054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</si>
  <si>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</si>
  <si>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</si>
  <si>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</si>
  <si>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</si>
  <si>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</si>
  <si>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</si>
  <si>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</si>
  <si>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</si>
  <si>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</si>
  <si>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</si>
  <si>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</si>
  <si>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</si>
  <si>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</si>
  <si>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</si>
  <si>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</si>
  <si>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</si>
  <si>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</si>
  <si>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</si>
  <si>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</si>
  <si>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</si>
  <si>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</si>
  <si>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</si>
  <si>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</si>
  <si>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</si>
  <si>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</si>
  <si>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</si>
  <si>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</si>
  <si>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</si>
  <si>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Автогидроподъемник</t>
  </si>
  <si>
    <t>J_2100000436</t>
  </si>
  <si>
    <t>договор лизинга от 16.05.23г. №ЛД-78-3307/23</t>
  </si>
  <si>
    <t>1.6.2</t>
  </si>
  <si>
    <t>1.6.3</t>
  </si>
  <si>
    <t>1.6.4</t>
  </si>
  <si>
    <t>Покупка электроинструмента и вспомогательных материалов для выполнения ИПР</t>
  </si>
  <si>
    <t>J_2000000455</t>
  </si>
  <si>
    <t>Производственная необходимость</t>
  </si>
  <si>
    <t>1.6.5</t>
  </si>
  <si>
    <t>Автомобиль УАЗ</t>
  </si>
  <si>
    <t>J_2200000437</t>
  </si>
  <si>
    <t>договор лизинга от 27.10.23г. №47055-СБП-23-АМ-Л</t>
  </si>
  <si>
    <t>1.6.6</t>
  </si>
  <si>
    <t>Производственная необходимость. СЗ С-175 от 01.03.2024</t>
  </si>
  <si>
    <t>1.6.7</t>
  </si>
  <si>
    <t>J_2000000433</t>
  </si>
  <si>
    <t>1.6.8</t>
  </si>
  <si>
    <t>J_2100000435</t>
  </si>
  <si>
    <t>1.6.9</t>
  </si>
  <si>
    <t>J_2300000440</t>
  </si>
  <si>
    <t>1.6.10</t>
  </si>
  <si>
    <t>J_2400000442</t>
  </si>
  <si>
    <t>1.6.11</t>
  </si>
  <si>
    <t>О_2400000459</t>
  </si>
  <si>
    <t>E_2300002324</t>
  </si>
  <si>
    <t>E_2000001111</t>
  </si>
  <si>
    <t>Реконструкция ВЛ-0,4кВ ТП-113 Ф.1,   L~250м  ул.Тургенева, г. Всеволожск.</t>
  </si>
  <si>
    <t>J_2300001274</t>
  </si>
  <si>
    <t xml:space="preserve">Реконструкция КЛ-10 кВ ф. 525-112, ПС-525 –РП-3, L-4520 м., г. Всеволожск.
</t>
  </si>
  <si>
    <t>ЭO_2400001329</t>
  </si>
  <si>
    <t>Реконструкция 2ВЛ-0,4 кВ от ТП-48    L1~700 м,   L2~700 м,   ул. Лесгафта, пос. Токсово</t>
  </si>
  <si>
    <t>J_2400012105</t>
  </si>
  <si>
    <t>ЭI_0000000136</t>
  </si>
  <si>
    <t xml:space="preserve">Реконструкция ТП-170. Замена существующего трансформатора ТМГ-400/10/0,4 на ТМГ-630/10/0,4 кВ, пр. Козлова, г. Всеволожск. (ООО «Опека-групп» № ОД-№23/Д-232 от 02.06.2023 г.)
</t>
  </si>
  <si>
    <t>О_2400032508</t>
  </si>
  <si>
    <t>1.2.1.1.6</t>
  </si>
  <si>
    <t>М_2200000056</t>
  </si>
  <si>
    <t xml:space="preserve">Установка приборов технического учета и устройств сбора и передачи данных по уровню напряжения 0,4 кВ в в ТП/РТП </t>
  </si>
  <si>
    <t>1.2.3.1.2</t>
  </si>
  <si>
    <t>СЗ №с/178 от 04.03.24</t>
  </si>
  <si>
    <t>план за 9 мес. 2024</t>
  </si>
  <si>
    <t>Мероприятия по технологическому присоединению ООО "Развитие-Д" (Договор №ОД-22/Д-781 от 10.02.2023г.)</t>
  </si>
  <si>
    <t>N_2300033635</t>
  </si>
  <si>
    <t>Реконструкция  ячеек 10кВ в РП-1, г.Всеволожск</t>
  </si>
  <si>
    <t>J_2000001513</t>
  </si>
  <si>
    <t xml:space="preserve"> Реконструкция ВЛ-0.4кВ, ТП-117, ф.  L~300м; ул. Плоткина,г. Всеволожск,</t>
  </si>
  <si>
    <t>J_2100001245</t>
  </si>
  <si>
    <t>Реконструкция 3ВЛ-0,4 кВ от ТП-234  L1~500 м, L2~500 м, L3~300 м, ул. Озерная, ул. Речная, пос. Токсово.</t>
  </si>
  <si>
    <t>J_2200012103</t>
  </si>
  <si>
    <t>Реконструкция ВЛ-0,4 кВ фид. 2 от ТП-307, L= 469 м., ул. Пляжная, п. Токсово. (Кулешов Д.А. 21/З-163 от 09.04.2021г.)</t>
  </si>
  <si>
    <t>N_2300012112</t>
  </si>
  <si>
    <t xml:space="preserve">Строительство  ВЛ-0,4 кВ от ТП-24  L1~750 м,  L2~ 140 м, ул. Жилгородок,   д. Агалатово </t>
  </si>
  <si>
    <t>J_2100000229</t>
  </si>
  <si>
    <t>1.4.11</t>
  </si>
  <si>
    <t xml:space="preserve">Строительство ТП-630/10/0,4 с трансформатором 630 кВА, ВЛЗ-10 кВ от фид. 601-08,  L-150 м.,  д. Аудио, СНТ «Аудио»»(СНТ «Аудио» № ОД-22/Д-585 от 27.03.2023г.)
</t>
  </si>
  <si>
    <t>N_2300033634</t>
  </si>
  <si>
    <t>Строительство ТП 10/0,4, с трансформатором ТМГ 160 кВА; 2КЛ-10 кВ L-2х40 м.; КЛ-0,4 кВ L-100 м., Дорога Жизни, д. 4, г. Всеволожск» (ООО «Дорога Жизни»  22/З-779 от  29.12.22 г.)</t>
  </si>
  <si>
    <t>N_2300032617</t>
  </si>
  <si>
    <t>Автомобиль</t>
  </si>
  <si>
    <t>О_2400000461</t>
  </si>
  <si>
    <t>Реконструкция ВЛ-0,4кВ ТП-16 Ф.3, L~650 м, ул. Парковая, г.Всеволожск</t>
  </si>
  <si>
    <t>Реконструкция ВЛ-0,4 кВ от ТП-126  оп.1 до оп.13, ф.2, L=625м, пр.Охтинский, г.Всеволожск</t>
  </si>
  <si>
    <t>O_2400012115</t>
  </si>
  <si>
    <t>Реконструкция ВЛ-0,4 кВ ТП-319 фид. 5, L=175 м., ул. Санаторная, г.п. Токсово.(Амелина И.О. № ОД-23/Д-346 от 27.07.2023 г.)</t>
  </si>
  <si>
    <t>О_2410031272</t>
  </si>
  <si>
    <t xml:space="preserve"> СЗ №С/85 от 05.02.2024</t>
  </si>
  <si>
    <t xml:space="preserve">Строительство ВЛИ-0,4 кВ. Установка КК. ТП-224 Ленинградское шоссе, уч.№1, г.п. Токсово  (ИП Жарова Е.В. ОД-№24/Д-212 от 07.06.24 г.)
</t>
  </si>
  <si>
    <t>О_2420032633</t>
  </si>
  <si>
    <t>Мероприятия по технологическому присоединению ООО «Татнефть-АЗС-Северо-Запад» (Договор №ОД-22/Д-559 от 06.09.2022г.)</t>
  </si>
  <si>
    <t>N_2300032620</t>
  </si>
  <si>
    <t>С/З №С/789 от 25.10.24 Мероприятия по технологическому присоединению (ИП Жарова Е.В. ОД-№24/Д-212 от 07.06.24 г.)</t>
  </si>
  <si>
    <t>Распоряжением Комитета по ТЭК №Р-96/2024 от 28.11.2024г.</t>
  </si>
  <si>
    <t>Строительство КЛ-0,4 кВ от ТП-249 , L-290 м., пр. Торговый, уч. 78, г. Всеволожск» (ИП Суакисян Р.М., Грещук М.Н.  23/Д-548 от 09.11.23 г.)</t>
  </si>
  <si>
    <t>N_2300032422</t>
  </si>
  <si>
    <t>СЗ № С/1053 от 23.11.2023 Мероприятия по технологическому присоединению  (ИП Сукиасян Р.М., Грещук М.Н. ОД-23/Д-548 от 09.11.23 г.)</t>
  </si>
  <si>
    <t>активов к бухгалтерскому учету в 2025 году</t>
  </si>
  <si>
    <t>Мероприятия по технологическому присоединению ООО "УПТК-65" (ОД-23/Д-484 от 30.01.2024)</t>
  </si>
  <si>
    <t>О_2500033637</t>
  </si>
  <si>
    <t>Мероприятия по технологическому присоединению ГБУЗ ЛО "Токсовская МБ" (ОД-24/Д-279 от 05.09.2024)</t>
  </si>
  <si>
    <t>О_2400033638</t>
  </si>
  <si>
    <t>Строительство  КТП-400/10/0,4кВ с трансформатором 250кВА, взамен ТП-85, ул.Сергиевская, г. Всеволожск</t>
  </si>
  <si>
    <t>E_2300000158</t>
  </si>
  <si>
    <t>Реконструкция ТП-210. Замена существующего тр.ТМГ-250/10/0,4 на ТМГ- 400/10/0,4 кВ. ул. Привокзальная,  г.п. Токсово. (Хромов А.Ю. 21/Д-633 от 26.11.2021 г.)»</t>
  </si>
  <si>
    <t>М_2200031501</t>
  </si>
  <si>
    <t>Реконструкция ТП-234. Замена существующего трансформатора ТМГ-250/10/0,4 на ТМГ-400/10/0,4 кВ г.п. Токсово. (Епихина Р.В. № 22/Д-431 от 11.07.2022 г.)</t>
  </si>
  <si>
    <t>P_2510031506</t>
  </si>
  <si>
    <t>Реконструкция ТП-195. Замена существующего трансформатора ТМГ-250/10/0,4 на ТМГ-400/10/0,4 кВ г. Всеволожск. ( ООО "Парадиз" ОД-№ 24/Д-067 от 18.05.2024 г.)</t>
  </si>
  <si>
    <t>Р_2510032509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</si>
  <si>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</si>
  <si>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</si>
  <si>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</si>
  <si>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Техническое перевооружение устройств  РЗА в КРУН-37 г.п. Рахья</t>
  </si>
  <si>
    <t>O_2500001527</t>
  </si>
  <si>
    <t>АОТС от 26.01.24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</si>
  <si>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2025г.(АОТС от 26.01.24)/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</si>
  <si>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2025-2029гг.(АОТС 07.02.24)/ перенос на 2026г</t>
  </si>
  <si>
    <t>СЗ С/658 от 08.07.2022 (Хромов А.Ю. 21/Д-633 от 26.11.2021)</t>
  </si>
  <si>
    <t>СЗ № С/933 от 24.10.2023 Мероприятия по технологическому присоединению (Титова А.А. № 23/Д-146 от 03.04.2023г.)</t>
  </si>
  <si>
    <t>СЗ № С/67  от 30.01.25 Мероприятия по технологическому присоединению ( ООО "Парадиз "ОД-№ 24/Д-067 от 18.05.2024 г.)</t>
  </si>
  <si>
    <t>СЗ С/339 от 25.04.2023 Выполнение обязательств по договору на технологическое присоединение с заявителем  (Договор №ОД-22/Д-781 от 10.02.2023г.) В связи с поданной заявкой на дополнительное соглашение, с целью изменения мощности и сроков реализации, реализация объекта перенесена на 2025 год.</t>
  </si>
  <si>
    <t>Выполнение обязательств по договору на технологическое присоединение с заявителем ООО "УПТК-65" (ОД-23/Д-484 от 30.01.2024)</t>
  </si>
  <si>
    <t>Выполнение обязательств по договору на технологическое присоединение с заявителем (Договор №ОД-19/Д-466 от 02.12.2019г.)// Оптимазация технических решений в свяизи со строительством объектов электросетевого хозяйства за предыдущие 5 лет позволила осуществить технологическое присоединение на меньшую сумму.// Титул выполнен  в  2024г, завершение финансировния в 2025г / Проект находится на согласовании в Комитете по ТЭК.</t>
  </si>
  <si>
    <t>СЗ С/1165-1 от 12.12.2022 Выполнение обязательств по договору на технологическое присоединение с заявителем(Договор №ОД-22/Д-630 от 20.10.2022г.)Титул выполнен в полном объеме в  2024г, остаток финансирования</t>
  </si>
  <si>
    <t>СЗ С/744 от 14.10.2024 Выполнение обязательств по договору на технологическое присоединение с заявителем  (Договор №ОД-24/Д-279 от 05.09.2024г.)</t>
  </si>
  <si>
    <t>Реконструкция ВЛ-10кВ,фид.601-06 на участке ТП-29-ТП-438-ТП-435,L- 900 м., СИП-3 1х95,пос.Токсово</t>
  </si>
  <si>
    <t>г. Всеволожск, реконструкция ВЛ-6 кВ ф. 640-02 от оп. 1 до оп. № 24 L=1800 м</t>
  </si>
  <si>
    <t xml:space="preserve">I_2000001115 </t>
  </si>
  <si>
    <t>Реконструкция ВЛ-0,4 кВ  ТП-267 фид. 5 L-160 м., ул.Сергиевская, г. Всеволожск</t>
  </si>
  <si>
    <t>J_2000001269</t>
  </si>
  <si>
    <t>«Мероприятия по технологическому присоединению _КЛ-0,4 от ТП-12,L=0,34_ИП Садиков О.М. Заводская 28 (ОД-19/Д-711 от 13.03.2020)</t>
  </si>
  <si>
    <t>J_2000000146</t>
  </si>
  <si>
    <t>Реконструкция ВЛ-0,4кВ  ТП-123 Ф.17,   L~1355м., ул.Дружбы, ул. Окружная,   г. Всеволожск.</t>
  </si>
  <si>
    <t>J_2200001297</t>
  </si>
  <si>
    <t>Реконструкция КЛ-10 кВ ф.525-103 ТП-31 -- ТП-172 ,L~600 м, г.Всеволожск.</t>
  </si>
  <si>
    <t>J_2200001322</t>
  </si>
  <si>
    <r>
      <t>Реконструкция ВЛ-10кВ, ф.325-16  от оп.113 до оп.118   L</t>
    </r>
    <r>
      <rPr>
        <sz val="12"/>
        <color indexed="8"/>
        <rFont val="Times New Roman"/>
        <family val="1"/>
        <charset val="204"/>
      </rPr>
      <t>~190м., г.п.Рахья</t>
    </r>
  </si>
  <si>
    <t>J_2300001125</t>
  </si>
  <si>
    <t>Реконструкция  ВЛ-0,4 кВ ф. 8 от ТП-41, L~230 м ул. Гладкинская четная,  п. Рахья</t>
  </si>
  <si>
    <t>J_2300001261</t>
  </si>
  <si>
    <t>Реконструкция ВЛ-0,4кВ  ТП-147 Ф.2, L-280 м. г. Всеволожск.</t>
  </si>
  <si>
    <t>J_2300001289</t>
  </si>
  <si>
    <t>Реконструкция ВЛ-0,4кВ ТП-147 Ф.4 ,  L-450 м г. Всеволожск.</t>
  </si>
  <si>
    <t>J_2300001290</t>
  </si>
  <si>
    <t>пос.Токсово, реконструкция ВЛ-0,4кВ от ПП-4 по ул.Инженерная, L=400 м,СИП-2 3х95+1х95</t>
  </si>
  <si>
    <t>г.Всеволожск, КЛ-10кВ ф. 525-209,  3х185(240) на участке от РУ-10кВ ПС-525 –ТП-327-РП-3, L≈4,520км</t>
  </si>
  <si>
    <t>ЭJ_2300001270</t>
  </si>
  <si>
    <t>Реконструкция ВЛ-0,4 кВ РП-13 фид. 5, L=288 м., ул.Преображенского,д.34, г.Всеволожск(СергеевВ.Н. № ОД-23/Д-516 от 30.11.2023 г.)</t>
  </si>
  <si>
    <t>P_2510031274</t>
  </si>
  <si>
    <t>Реконструкция ВЛ-0,4 кВ ТП-43 фид. 1, L=210 м., ул.Лыжная. г.п.Токсово((Кравцова В.В. № ОД-23/Д-359 от 15.08.2023 г.)</t>
  </si>
  <si>
    <t>P_2510031276</t>
  </si>
  <si>
    <t>Реконструкция ВЛ-0,4 кВ ТП-195, L=100 м., ул.Пушкинская, г. Всеволожск ( ООО "Парадиз" ОД-№ 24/Д-067 от 18.05.2024 г.)</t>
  </si>
  <si>
    <t>Р_2510032235</t>
  </si>
  <si>
    <t>Реконструкция ВЛ-0,4 кВ ТП-54, ф.6, L=220 м., ул. 1-я линия, г.Всеволожск (Новикова Н.Н. № 23/Д-461 от 25.09.2023г.)</t>
  </si>
  <si>
    <t>P_2510031278</t>
  </si>
  <si>
    <t>Реконструкция ВЛ-0,4 кВ ТП-210 фид. 1,  L=40 м., установка кабельного киоска, ул.Привокзальная, г.п.Токсово ( ИП Афанасьев В.В., ИП Муравьев А.А. ОД-№ 23/Д-117 от 11.04.2023 г.)</t>
  </si>
  <si>
    <t>Р_2510032236</t>
  </si>
  <si>
    <t xml:space="preserve">Реконструкция КЛ-0,4 кВ фид. 9 от ТП-321, L=26 м., установка  кабельного киоска, ул.Советов, г.п. Токсово  ( ИП Черных С.Б. ОД-№ 24/Д-141 от 06.05.2024 г.)
</t>
  </si>
  <si>
    <t>Р_2510032637</t>
  </si>
  <si>
    <t>В связи с отсутствием тарифных источников, строительство титула перенесено на 2025г. (ДВ от 05.02.2024)/ заключен договор с подрядной организацией, завершение строительства запланировано на 2025г</t>
  </si>
  <si>
    <t>В связи с отсутствием тарифных источников (Замечания ЛенРТК КТ-3-1979/2022 от 13.05.22) титул перенесен на 2025г. (АОТС от 18.04.24) Перенос в 2027г</t>
  </si>
  <si>
    <t>В связи с отсутствием тарифных источников, строительство титула перенесено на 2025г. (АОТС от 29.01.2024)/ перенос на 2026г</t>
  </si>
  <si>
    <t>(Договор №ОД-19/Д-711 от 13.03.2020г.) Садиков// Выполнены только ПИР, СМР были заплинирован на 2021г.Заключен договор подряда, невыполнение со стороны подрядчика./В связи с исполнением АО в 2023г по внеплановым работам, связанными с технологическим присоединением, титул перенесенна 2025г.</t>
  </si>
  <si>
    <t>В связи с исполнением АО в 2023г по внеплановым работам, связанными с технологическим присоединением, титул перенесен в ИПР 2025г.(АОТС 26.01.2024)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</si>
  <si>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07.02.2024) / перенос на 2028г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</si>
  <si>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 (АОТС от 28.03.24)/ перенос на 2026г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</si>
  <si>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</si>
  <si>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26.01.24)/ перенос на 2026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</si>
  <si>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ПИРы планируются в 2024г, СМР в 2025г (АОТС от 26.01.2024)/ перенос на 2026г</t>
  </si>
  <si>
    <t>В связи с уточнением договоров ТП титул перенесен, ПИРы планируются в 2024г, СМР в 2025г/ Титул выполнен в полном объеме в 2024г.</t>
  </si>
  <si>
    <t xml:space="preserve">Заключен договор с подрядчиком на ПИР  16.05.18г. ПИР согласован СМР переносится в ИПР 2025-2029гг. из-за уточнения количества заключенных договоров на тех. прис. (АОТС 07.02.24) / выполнен 1 этап работ, запланированный на 2025г </t>
  </si>
  <si>
    <t>Заключен договор подряда в 2023 г, ПИР согласован, СМР планируется в 2024 г.СМР не выполнен по причине невозможности отключить потребителей (частные дома) в условиях низких температур./ В связи с нарушением сроков подрядной организацией, выполнение титула перенесено на 2025 год. / Проект находится на согласовании в Комитете по ТЭК.</t>
  </si>
  <si>
    <t>СЗ № С/838 от 02.10.2023 Мероприятия по технологическому присоединению (Кулешов Д.А. 21/З-163 от 09.04.2021г.)   взамен J_1900000243  /Титул введен в 2024г, остаток финансирования запланирован на 2025г. / Проект находится на согласовании в Комитете по ТЭК.</t>
  </si>
  <si>
    <t>Заключен договор подряда в 2023 г, ПИР согласован, СМР планируется в 2024 г.СМР не выполнен по причине невозможности отключить потребителей (частные дома) в условиях низких температур. (АОТС от 10.02.2023) /Титул введен в 2024г, остаток финансирования запланирован на 2025г. 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</si>
  <si>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2027г.(АОТС 26.01.2024)/титул начат в 2024г в связи с обращением заявителя на тех.присоединение ( Виноградова С.Г. 24/Д-012 от 02.02.24г.), следующий этап запланирован на 2027год. / Проект находится на согласовании в Комитете по ТЭК.</t>
  </si>
  <si>
    <t>В связи с уточнением договоров ТП титул перенесен на 2024г.(АОТС от 26.01.24) / завершение титула планируется в 2025г. / Проект находится на согласовании в Комитете по ТЭК.</t>
  </si>
  <si>
    <t>Строительство совместно с титулом I_0000000136, завершение финансирования в 2025г.. / Проект находится на согласовании в Комитете по ТЭК.</t>
  </si>
  <si>
    <t>СЗ № С/910 от 03.12.2024 Мероприятия по технологическому присоединению  (Амелина И.О. № 23/Д-346 от 27.07.2023г.). / Проект находится на согласовании в Комитете по ТЭК.</t>
  </si>
  <si>
    <t>СЗ № С/1000 от 28.12.2024 Мероприятия по технологическому присоединению (СергеевВ.Н. № ОД-23/Д-516 от 30.11.2023 г.). / Проект находится на согласовании в Комитете по ТЭК.</t>
  </si>
  <si>
    <t>СЗ № С/14-1 от 16.01.2025 Мероприятия по технологическому присоединению (Кравцова В.В. № ОД-23/Д-359 от 15.08.2023 г.). / Проект находится на согласовании в Комитете по ТЭК.</t>
  </si>
  <si>
    <t>СЗ №С/67 от 30.01.25 Мероприятия по технологическому присоединению  ( ООО "Парадиз" ОД-№ 24/Д-067 от 18.05.2024 г.). / Проект находится на согласовании в Комитете по ТЭК.</t>
  </si>
  <si>
    <t>СЗ № С/68 от30.01.2025 Мероприятия по технологическому присоединению  (Новикова Н.Н. № 23/Д-461 от 25.09.2023г.). / Проект находится на согласовании в Комитете по ТЭК.</t>
  </si>
  <si>
    <t>СЗ №С/227 от 14.03.25 Мероприятия по технологическому присоединению  ( ИП Афанасьев В.В., ИП Муравьев А.А. ОД-№ 23/Д-117 от 11.04.2023 г.). / Проект находится на согласовании в Комитете по ТЭК.</t>
  </si>
  <si>
    <t>С/З №С/158 от 24.02.25 Мероприятия по технологическому присоединению  ( ИП Черных С.Б. ОД-№ 24/Д-141 от 06.05.2024 г.). / Проект находится на согласовании в Комитете по ТЭК.</t>
  </si>
  <si>
    <t>Титул начат в 2024г.В связи с выполнением мероприятий по технологическому присоединению ( Иванова Н.С.  23/Д-500 от 26.10.23г). / Проект находится на согласовании в Комитете по ТЭК.</t>
  </si>
  <si>
    <t>г.Всеволожск,КЛ-10кВ от ТП-118 до ТП-120,АСБ-10 3х185, L≈0,3км</t>
  </si>
  <si>
    <t>E_2000002311</t>
  </si>
  <si>
    <t>г.Всеволожск, строительство КЛ-10кВ от ТП-118 до ТП-123, кабелем АСБ-10 3х185, L≈0,432км</t>
  </si>
  <si>
    <t>E_2000002312</t>
  </si>
  <si>
    <t>пос. Токсово, КЛ-10 к от ТП-431 до ТП-324, фид. 601-08 ,L=600м, АСБ-10-185</t>
  </si>
  <si>
    <t xml:space="preserve"> E_2000000236</t>
  </si>
  <si>
    <t>Строительство ВЛИ-0,4 кВ фид. 6 от ТП-54 проводом СИП-2 4х95 общей длиной 250 м., г. Всеволожск, ул. 1-я линия</t>
  </si>
  <si>
    <t>К_2000002212</t>
  </si>
  <si>
    <t xml:space="preserve">Строительство КЛ-10 кВ ф.525-107  взамен ВЛ-10 кВ от ТП-44 до ТП-84, L~700 м, ул. Бибиковская,  г.Всеволожск, </t>
  </si>
  <si>
    <t>J_2100002346</t>
  </si>
  <si>
    <t>Строительство КЛ-10 кВ ф.525-215     L~910 м  г. Всеволожск</t>
  </si>
  <si>
    <t>J_2100002350</t>
  </si>
  <si>
    <t xml:space="preserve"> Строительство КЛ-10кВ фид.601-06 на участке сети ТП-435→ТП-436→ТП-425,  L=2000 м,  пос.Токсово </t>
  </si>
  <si>
    <t>Строительство ВЛИ-0,4 кВ  от ТП-220, L=310 м., кабельного киоска,  ул. Советов, д. 58-А,  г.п. Токсово. (ИП Славов М.М. 23/Д-204 от 17.05.2023г.)</t>
  </si>
  <si>
    <t>O_2400032230</t>
  </si>
  <si>
    <t>Строительство ВЛ-0,4 кВ ТП-234, L=505 м., ул.Майская, д.16, п. Токсово (Епихина Р.В. № 22/Д-431 от 11.07.2022 г.)</t>
  </si>
  <si>
    <t>P_2520031277</t>
  </si>
  <si>
    <t>Строительство кабельного киоска от ТП-292, Всеволожский пр., г. Всеволожск (ООО «Александр» №23/Д-583 от 18.12.2023 г.)</t>
  </si>
  <si>
    <t>Р_2520032636</t>
  </si>
  <si>
    <t>Строительство ВЛИ-0,4 кВ ф.3 от ТП-234, L=61м., ул.Озерная , г.п. Токсово.(Цлаф М.Л. № 24/Д-238 от 24.06.2024 г.)</t>
  </si>
  <si>
    <t>P_2520031279</t>
  </si>
  <si>
    <t>Строительство ВЛИ-0,4 кВ  от ТП-269, L=260 м., ул. Слепухина, г.Всеволожск (Некрасова А.В.  24/Д-001 от 02.02.2024г.)</t>
  </si>
  <si>
    <t>Р_2520032237</t>
  </si>
  <si>
    <t xml:space="preserve">Строительство КЛ-0,4 кВ от ТП-183, L=15 м., кабельного киоска, пр. Октябрьский, г. Всеволожск. (ИП Исаенков В.В. 24/Д-578 от 19.12.24)
</t>
  </si>
  <si>
    <t>Р_2520032430</t>
  </si>
  <si>
    <t xml:space="preserve">Установка оборудования для подключения высоковольтного узла учета в ТП-107, ул. Пожвинская, г. Всеволожск (ООО «РосЭнергоСистемы» № ОД-22/Д-063 от 21.03.2022 г.)      </t>
  </si>
  <si>
    <t>Р_2510032638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</si>
  <si>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 перенос в 2027г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</si>
  <si>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28.03.24)/ перенос в 2027г</t>
  </si>
  <si>
    <t>В связи с отсутствием тарифных источников титул перенесен на 2025г.(АТО от 18.02.2022г.) / перенос на 2028г</t>
  </si>
  <si>
    <t>Производственная необходимость СЗ №С/498 от 30.06.2020/ В связи с исполнением АО в 2023г по внеплановым работам, связанными с технологическим присоединением, титул перенесен на 2025г. (АОТС от 28.03.24)</t>
  </si>
  <si>
    <t>В связи с отсутствием тарифных источников, строительство титула перенесено в  2023г. (АТО 28.02.2022)// Планируется актуализировать титул в связи с поступлением новых заявок, перенос титула на 2025г. Пиры планируются в 2024г/ перенос всех работ  в 2025г</t>
  </si>
  <si>
    <t>Техническое состояние линии в удовлетворительном состоянии.Отклонений от требований ПУЭ нет .В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 на 2025г.(АОТС от 26.01.2024)/ перенос на 2029 год</t>
  </si>
  <si>
    <t>Техническое состояние линии в удовлетворительном состоянии.Отклонений от требований ПУЭ нет. 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 (АОТС от 28.12.2023)/ перенос на 2029г</t>
  </si>
  <si>
    <t>В связи с отсутствием тарифных источников титул перенесен  в ИПР 2025-2029гг. /ПИРы запланированы на 2024г., внесен аванс, завершение титула планируется в 2025г</t>
  </si>
  <si>
    <t>СЗ С/546 от 28.06.23  Мероприятия по технологическому присоединению (ООО "Татнефть-АЗС-Северо-Запад" 22/Д-559 от 06.09.22)/ титул введен в 2024г, завершение финансирование запланировано в 2025г</t>
  </si>
  <si>
    <t>СЗ С/249 от 29.03.2023 Выполнение обязательств по договору на технологическое присоединение с заявителем (Договор №ОД-22/Д-585 от 27.03.2023г.)/ В связи с нарушением сроков подрядной организацией, выполнение титула перенесено на 2025 год.</t>
  </si>
  <si>
    <t>СЗ С/222 от 21.03.23  Мероприятия по технологическому присоединению (ООО «Дорога Жизни»  22/З-779 от  29.12.22 г.)/ В связи с нарушением сроков подрядной организацией, выполнение титула перенесено на 2025 год.</t>
  </si>
  <si>
    <t>СЗ с/132 от 16.02.2024(ИП Славов М.М. 23/Д-204 от 17.05.2023г.)</t>
  </si>
  <si>
    <t>СЗ № С/65 от30.01.2025 Мероприятия по технологическому присоединению  (Епихина Р.В. № 22/Д-431 от 11.07.2022 г.)</t>
  </si>
  <si>
    <t>С/З №С/66 от 30.01.25 Мероприятия по технологическому присоединению  ( ООО "Александр" ОД-№ 23/Д-583 от 18.12.2023 г.)</t>
  </si>
  <si>
    <t>СЗ № С/228 от 14.03.2025 Мероприятия по технологическому присоединению (Цлаф М.Л. № 24/Д-238 от 24.06.2024 г.)</t>
  </si>
  <si>
    <t>СЗ №С/229 от 14.03.25 Мероприятия по технологическому присоединению (Некрасова А.В.  24/Д-001 от 02.02.2024г.)</t>
  </si>
  <si>
    <t>С/З №С/230 от 14.03.25 мероприятия по технологическому присоединению (ИП Исаенков В.В. 24/Д-578 от 19.12.24)</t>
  </si>
  <si>
    <t>С/З №С/350 от 16.04.25 мероприятия по технологическому присоединению  ( ООО «РосЭнергоСистемы» 22/Д-063  от 21.03.2022г)</t>
  </si>
  <si>
    <t>автомобиль легковой ВАЗ (НИВА) 1шт</t>
  </si>
  <si>
    <t xml:space="preserve">Подъмник стреловой </t>
  </si>
  <si>
    <t>E_2000000419</t>
  </si>
  <si>
    <t>автомобиль легковой ВАЗ (НИВА) 1 шт</t>
  </si>
  <si>
    <t>J_2300000439</t>
  </si>
  <si>
    <t>автомобиль легковой ВАЗ (НИВА)1 шт</t>
  </si>
  <si>
    <t>прицепной измельчитель ТОРНАДО М350</t>
  </si>
  <si>
    <t>Договор лизинга №14957-СПб-24-АМ-Л от 24.05.24</t>
  </si>
  <si>
    <t>В связи с отсутствием оборотных средств и источников финансирования, титул перенесен  в ИПР 2025</t>
  </si>
  <si>
    <t>Договор лизинга №14958-СПб-24-АМ-Л от 24.05.24</t>
  </si>
  <si>
    <t>Договор лизинга  №14959-СПб-24-АМ-Л от 24.05.24</t>
  </si>
  <si>
    <t>Договор лизинга  №14960-СПб-24-АМ-Л от 24.05.24</t>
  </si>
  <si>
    <t>Договор лизинга ЛД-78-3471-24 от 14.05.24</t>
  </si>
  <si>
    <t>СЗ № С/329  от 24.04.24 Мероприятия по технологическому присоединению (ООО Опека-групп 23/Д-232 от 02.06.23) ввод объекта планируется в 2025г</t>
  </si>
  <si>
    <t>Мероприятия по технологическому присоединению МОУ СОШ "ТЦО им.Петрова В.Я." (ОД-21/Д-059 от 12.04.2021г)</t>
  </si>
  <si>
    <t>L_2100033632</t>
  </si>
  <si>
    <t>Выполнение обязательств по договору на технологическое присоединение с заявителем (Договор №ОД-21/Д-059 от 12.04.2021г.) Выполняется корректировка проекта, реализация титула перенесена на 2025 год</t>
  </si>
  <si>
    <t>Мероприятия по технологическому присоединению МОУ «СОШ «ТЦО им. Петрова В.Я. № ОД-21/Д-059 от 12.04.2021г     // СЗ С/421 от 19.07.2021//Заключено ДС на продление договора ТП,  срок реализации СМР 2024 г/ В связи с нарушением сроков подрядной организацией, выполнение титула перенесено на 2025 год./Проект находится на согласовании в Комитете по ТЭК.</t>
  </si>
  <si>
    <t>СЗ № С/933 от 24.10.2023 Мероприятия по технологическому присоединению (Титова А.А. № 23/Д-146 от 03.04.2023г.)/Проект находится на согласовании в Комитете по ТЭК.</t>
  </si>
  <si>
    <t>С/З №С/413 от 25.04.25 мероприятия по технологическому присоединению (ИП Соловьева Ю.М.  24/Д-210 от 24.06.2024г.)/Проект находится на согласовании в Комитете по ТЭК.</t>
  </si>
  <si>
    <t>Реконструкция РУ-10 кВ ТП-431, п. Токсово (МОУ «СОШ «ТЦО им. Петрова В.Я. № ОД-21/Д-059 от 12.04.2021г.)»</t>
  </si>
  <si>
    <t>L_2100001524</t>
  </si>
  <si>
    <t>Реконструкция ТП-220. Замена существующего трансформатора на ТМГ-400/10/0,4 кВ, ул. Первомайская, п. Токсово (Титова А.А. № 23/Д-146 от 03.04.2023г.)</t>
  </si>
  <si>
    <t>N_2300031505</t>
  </si>
  <si>
    <t>Реконструкция ТП-221. Замена существующего трансформатора ТМГ-400/10/0,4 на ТМГ-630/10/0,4 кВ г.п. Токсово (ИП Соловьева Ю.М. № 24/Д-210 от 24.06.2024 г.)</t>
  </si>
  <si>
    <t>Р_2510032510</t>
  </si>
  <si>
    <t>г. Всеволожск, реконструкция ВЛ-0,4 кВ ф. 2 от ТП-120 по ул. Обороны и пер. Теневому L=750м</t>
  </si>
  <si>
    <t xml:space="preserve"> I_2000001242</t>
  </si>
  <si>
    <t>Реконструкция ВЛ-0,4 кВ фид. 1 от ТП-309, от оп. № 11 до оп. № 11/1, L= 40 м., ул. Гагарина, д. 9, п. Токсово (Подорогин И.С. 21/Д-010 от 26.01.21)</t>
  </si>
  <si>
    <t>L_2100031211</t>
  </si>
  <si>
    <t>Реконструкция 3 ВЛ-0,4 кВ от ТП-15 ф. 2, 7, 14 с переключением на ТП-342, L=1546 м ,г. Всеволожск</t>
  </si>
  <si>
    <t>N_2300012113</t>
  </si>
  <si>
    <t>Реконструкция ВЛ-0,4 кВ ТП-221 фид. 3, L=45 м., ул. Советов, г.п. Токсово (ИП Соловьева Ю.М. № 24/Д-210 от 24.06.2024 г.)</t>
  </si>
  <si>
    <t>Р_2510032239</t>
  </si>
  <si>
    <t>Реконструкция ВЛ-0,4 кВ ТП-139 фид. 4, L=30 м., ул. Совхозная, г. Всеволожск (Коротких А.И., № 23/Д-648 от 29.01.2024 г.)</t>
  </si>
  <si>
    <t>P_2510031280</t>
  </si>
  <si>
    <t>Реконструкция ВЛ-0,4 кВ ТП-117 фид. 9, L=250 м., ул. Советская, г. Всеволожск (Фролова Д.Н., № 22/Д-049 от 18.02.2022 г.)</t>
  </si>
  <si>
    <t>P_2510031281</t>
  </si>
  <si>
    <t>Реконструкция ВЛ-0,4 кВ ТП-220 фид. 3, L=295 м., ул. Советов, уч.84, г.п.Токсово (Котенкова И.А., № 24/Д-383 от 16.09.2024 г.)</t>
  </si>
  <si>
    <t>P_2510031282</t>
  </si>
  <si>
    <t>Реконструкция ВЛ-0,4 кВ ТП-221 фид.2, L=63 м., пер.Новый,  г.п.Токсово (Бегеш С.В. № 24/Д-395 от 25.09.2024 г.)</t>
  </si>
  <si>
    <t>P_2510031283</t>
  </si>
  <si>
    <t>Реконструкция ВЛ-0,4 кВ ТП-301 фид.1, L=305 м., пер.Новый, уч.5, г.п.Токсово (Виноградова А.И., Хотулева С.В., Хотулев А.В. № 24/Д-251 от 08.07.2024 г.)</t>
  </si>
  <si>
    <t>P_2510031284</t>
  </si>
  <si>
    <t xml:space="preserve">пос.Рахья,ВЛ-0,4кВ от ТП-38 по ул.Комсомола,СИП-2 3х95+1х95, L=540м   </t>
  </si>
  <si>
    <t>E_0000001231</t>
  </si>
  <si>
    <t>В связи с отсутствием тарифных источников, СМР титула перенесено на 2023г.  (АТО от 30.04.2020г.) ПИР выполнен в полном объеме,  СМР не выполнен по причине невозможности отключить потребителей (частные дома) в условиях низких температур / В связи с нарушением сроков подрядной организацией, выполнение титула перенесено на 2025 год. /Проект находится на согласовании в Комитете по ТЭК.</t>
  </si>
  <si>
    <t>СЗ №С/320 от 15.06.21</t>
  </si>
  <si>
    <t xml:space="preserve"> СЗ №С/956 от 30.10.2023/ Проект находится на согласовании в Комитете по ТЭК.</t>
  </si>
  <si>
    <t>С/З №С/413 от 25.04.25 мероприятия по технологическому присоединению (ИП Соловьева Ю.М.  24/Д-210 от 24.06.2024г.)/ Проект находится на согласовании в Комитете по ТЭК.</t>
  </si>
  <si>
    <t>СЗ С/412 от 25.04.2025  Мероприятия по технологическому присоединению  (Коротких А.И. № 23/Д-648 от 29.01.2024 г.)/ Проект находится на согласовании в Комитете по ТЭК.</t>
  </si>
  <si>
    <t>СЗ С/411 от 25.04.2025  Мероприятия по технологическому присоединению  (Фролова Д.Н. № 22/Д-049 от 18.02.2022 г.)/ Проект находится на согласовании в Комитете по ТЭК.</t>
  </si>
  <si>
    <t>СЗ С/517 от 04.06.2025  Мероприятия по технологическому присоединению (Котенкова И.А., № 24/Д-383 от 16.09.2024 г.)</t>
  </si>
  <si>
    <t>СЗ С/591 от 04.07.2025  Мероприятия по технологическому присоединению  (Бегеш С.В. № 24/Д-395 от 25.09.2024 г.)</t>
  </si>
  <si>
    <t>СЗ С/608 от 11.07.2025  Мероприятия по технологическому присоединению  (Виноградова А.И., Хотулева С.В., Хотулев А.В. № 24/Д-251 от 08.07.2024 г.)</t>
  </si>
  <si>
    <t>Увеличение стоимости обосновано тем,  что при разработке ПИР сумма уточнена локальной сметой/ Заключен договор с подрядчиком на СМР, работы подрядчиком не выполнены в срок, перенесены в 2023г (АОТС 28.03.24) Планируется реализация в 2024, заключен новый договор подряда ОКС-6/2024 от 04.03.24 / В связи с нарушением сроков подрядной организацией, выполнение титула перенесено на 2025 год./ Проект находится на согласовании в Комитете по ТЭК.</t>
  </si>
  <si>
    <t>Строительство 2ВЛИ-0,4 кВ от ТП-223, L1=195 м., L2=25 ул. Инженерная, г.п. Токсово (Пугачева Л.М. № 22/Д-482 от 21.07.2022 г.)</t>
  </si>
  <si>
    <t>Р_2520032238</t>
  </si>
  <si>
    <t>Строительство ВЛИ-0,4 кВ от ТП-221, L=295 м., ул. Советов, г.п. Токсово (ИП Соловьева Ю.М. № 24/Д-210 от 24.06.2024 г.)</t>
  </si>
  <si>
    <t>Р_2520032639</t>
  </si>
  <si>
    <t xml:space="preserve">Строительство КЛ-0,4 кВ от ТП-302, ф.2, L=20м., ВЛ-0,4   L=326м, ул. Шишканя, г. Всеволожск. (НКО БФ Приют для животных Вера-Надежда-Любовь 24/Д-506 от 25.11.24)
</t>
  </si>
  <si>
    <t>Р_2520032640</t>
  </si>
  <si>
    <t>Строительство КТП-630/10-0,4 с трансформатором  630 кВА  взамен ТП-149, ул. Лиственная, г. Всеволожск». (ООО «Синай» 22/Д-380, 22/Д-381, 22/Д-382,  22/Д-383, 22/д-384 от 27.06.2022 г.)</t>
  </si>
  <si>
    <t>N_2300032507</t>
  </si>
  <si>
    <t>С/З №С/414 от 25.04.25 мероприятия по технологическому присоединению (Пугачева Л.М. 22/Д-482 от 21.07.2022г.)</t>
  </si>
  <si>
    <t>С/З №С/413 от 25.04.25 мероприятия по технологическому присоединению (ИП Соловьева Ю.М.  24/Д-210 от 24.06.2024г.)</t>
  </si>
  <si>
    <t>С/З №С/ от 28.04.25 мероприятия по технологическому присоединению (НКО БФ Приют для животных Вера-Надежда-Любовь 24/Д-506 от 25.11.24)</t>
  </si>
  <si>
    <t>СЗ С/7325 от 31.08.23 Мероприятия по технологическому присоединению (ООО «Синай» 22/Д-380, 22/Д-381, 22/Д-382,  22/Д-383, 22/д-384 от 27.06.2022 г.) / В связи с нарушением сроков подрядной организацией, выполнение титула перенесено на 2025 год.</t>
  </si>
  <si>
    <t>месяцев</t>
  </si>
  <si>
    <t>Мероприятия по технологическому присоединению МКУ "ЕСЗ" ВР ЛО (20/Д-569 от 25.11.2020г)</t>
  </si>
  <si>
    <t>P_2520033640</t>
  </si>
  <si>
    <t>Реконструкция ТП-280. Замена существующего трансформатора ТМГ-400/10/0,4  на ТМГ-630/10/0,4 кВ, г. Всеволожск, ул. Приютинская, участок №22, к.н. 47:07:1301093:507; к.н. 47:07:1301093:508. (ООО «МВМ Инжиниринг» № 22/З-385 от 10.06.2022 г.; №22/З-379 от 10.06.2022г)</t>
  </si>
  <si>
    <t>N_2300032506</t>
  </si>
  <si>
    <t>Установка двух ячеек КСО в РУ-10кВ РП-5(ООО "Инвест-арена" ОД-17/Д-086 от 20.09.2019)</t>
  </si>
  <si>
    <t>P_2520033639</t>
  </si>
  <si>
    <t>Реконструкция ПП-4. Замена существующего трансформатора ТМГ-400/10/0,4 на ТМГ-630/10/0,4 кВ, замена 3-х ячеек в РУ-0,4кВ. г.п. Токсово (ИП Карнаухов А.А. 23/Д-450 от 05.09.23; ИП Карнаухова О.С. 23/З-451 от 05.09.23)</t>
  </si>
  <si>
    <t>Р_2510032511</t>
  </si>
  <si>
    <t>Реконструкция ТП-88. Замена существующего трансформатора ТМГ-250/10/0,4 на ТМГ-400/10/0,4 кВ ул.Новоладожская-Щегловская, г.Всеволожск, ул. Ладожская уч.46 (Шмарева О.А. № 24/З-283 от 09.07.2024 г.)</t>
  </si>
  <si>
    <t>P_2510031507</t>
  </si>
  <si>
    <t>СЗ С/639 от 28.07.23 Мероприятия по технологическому присоединению (ООО «МВМ Инжиниринг» № 22/З-385 от 10.06.2022 г.; №22/З-379 от 10.06.2022г) Заключен договор с подрядной организацией, завершение строительства запланировано на 2025г</t>
  </si>
  <si>
    <t>СЗ С/268 от 23.03.2025 Выполнение обязательств по договору на технологическое присоединение с заявителем  (Договор ОД-17/Д-086 от 20.09.2019г.)</t>
  </si>
  <si>
    <t>С/З №С/691 от 19.08.25 мероприятия по технологическому присоединению (ИП Карнаухов А.А. 23/Д-450 от 05.09.23; ИП Карнаухова О.С. 23/З-451 от 05.09.23)</t>
  </si>
  <si>
    <t>С/З №С/747 от 09.09.25 мероприятия по технологическому присоединению (Шмарева О.А. № 24/З-283 от 09.07.2024 г.)</t>
  </si>
  <si>
    <t xml:space="preserve">г.Всеволожск, КЛ-6кВ от РУ-6кВ ПС-640 яч.№1, до 1-ой кабельной опоры к ТП-221, L=0,05км, от РУ-6кВ ПС-640 яч.№2, до 1-ой кабельной опоры к ТП-132, L=0,15км </t>
  </si>
  <si>
    <t>Н_2000000132</t>
  </si>
  <si>
    <t xml:space="preserve">Реконструкция ВЛ-0,4 кВ фид. 5 от ТП-150, L= 100 м., пер. Армянский,г. Всеволожск  (ООО «ТРД» 20/Д-512 от 25.11.20)»               </t>
  </si>
  <si>
    <t>L_2100032202</t>
  </si>
  <si>
    <t>Реконструкция ВЛ-0,4 кВ фид.24 ТП-243, L= 150 м., Армянский пер., г. Всеволожск  (Мкртчян А.С. ОД-20/Д-239 от 03.07.20 г.)</t>
  </si>
  <si>
    <t>N_2300032226</t>
  </si>
  <si>
    <t>В связи с отсутствием тарифных источников, строительство титула перенесено в ИПР 2025-2029гг. (АТО 10.06.2022)/ Планируются работы за счет иного источника (компенсация ЛЭ) в 2024г /В связи с нарушением сроков подрядной организацией, выполнение титула перенесено на 2025 год.</t>
  </si>
  <si>
    <t xml:space="preserve">СЗ №С/320 от 15.06.21/ Мероприятия по технологическому присоединению  (ООО «ТРД» 20/Д-512 от 25.11.20)  / В связи с нарушением сроков подрядной организацией, выполнение титула перенесено на 2025 год. </t>
  </si>
  <si>
    <t xml:space="preserve">СЗ  С/614 от 18.07.2023   Мероприятия по технологическому присоединению (Мкртчян А.С. ОД-20/Д-239 от 03.07.20 г.) / В связи с нарушением сроков подрядной организацией, выполнение титула перенесено на 2025 год. </t>
  </si>
  <si>
    <t>Строительство ВЛИ-0,4 кВ от ф.баня до 2БКТП-245, L-283 м.,п.Токсово ( «Токсовская баня» 18/Д-010 )</t>
  </si>
  <si>
    <t>К_2000032210</t>
  </si>
  <si>
    <t xml:space="preserve">Строительство КТПП-630-10/0,4 кВ, с трансформатором 400 кВА 
на пресечении ул. Садовая и ул. Луговая, г.п. Рахья
</t>
  </si>
  <si>
    <t>M_2200002592</t>
  </si>
  <si>
    <t>Строительство КТП-П-630/10/0,4 кВ взамен ТП-30, с силовым трансформатором 400 кВА, СНТ «Надежда», п. Рахья</t>
  </si>
  <si>
    <t>O_2400002594</t>
  </si>
  <si>
    <t>Строительство КЛ-0,4 кВ, L=100 м., кабельного киоска, ул.Дорожников, д.2-А, г.п.Токсово (ИП Малерян 23/Д-593 от 04.12.23)</t>
  </si>
  <si>
    <t>O_2400032424</t>
  </si>
  <si>
    <t>Перераспределение сетей 0,4 кВ между:  ТП-28, L-230 м., ТП-29, L-280 м., ТП-55Р, L- 587 м., г. п. Рахья, СНТ «Косой карьер». (Васильева Г.М. № 22/З-489 от 30.06.22 г., Зазулина Е.С. № 24/З-576 от 19.12.24 г., Васильева С.В. № 24/З-505 от 11.11.24 г., Баленков Н.М. № 24/З-455 от 14.10.24 г., Степанова А.К., Степанов Е.С. № 24/З-281 от 08.07.24 г., Мильчаков А.Р. № 24/З-062 от 28.02.24 г.)</t>
  </si>
  <si>
    <t>Р_2500002216</t>
  </si>
  <si>
    <t>Мероприятия по технологическому присоединению, («Токсовская баня» 18/Д-010 )</t>
  </si>
  <si>
    <t>СЗ С/1068 от 16.12.2021// Реализация титула планируется в 2024 г в связи с актуализацией заключенных договоров ТП / В связи с нарушением сроков подрядной организацией, выполнение титула перенесено на 2025 год.</t>
  </si>
  <si>
    <t xml:space="preserve">С/З С/42 от 24.01.2024 </t>
  </si>
  <si>
    <t>С/З №С/105от 09.02.24 (ИП Малерян 23/Д-593 от 04.12.23)</t>
  </si>
  <si>
    <t>СЗ С/646-1 от 01.08.2025г</t>
  </si>
  <si>
    <t>СЗ С/293 от 03.04.2025 Выполнение обязательств по договору на технологическое присоединение с заявителем  (Договор ОД-20/Д-569 от 25.11.2020г)</t>
  </si>
  <si>
    <t>к приказу Минэнерго России от 25 апреля 2018 г. № 320</t>
  </si>
  <si>
    <t>1.1.1.3.6</t>
  </si>
  <si>
    <t>1.1.1.3.7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</si>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</sst>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5" fillId="0" borderId="0"/>
  </cellStyleXfs>
  <cellXfs count="66">
    <xf numFmtId="0" fontId="0" fillId="0" borderId="0" xfId="0"/>
    <xf numFmtId="0" fontId="1" fillId="0" borderId="4" xfId="0" applyNumberFormat="1" applyFont="1" applyFill="1" applyBorder="1" applyAlignment="1">
      <alignment horizontal="center" vertical="center" textRotation="90" wrapText="1"/>
    </xf>
    <xf numFmtId="2" fontId="3" fillId="0" borderId="4" xfId="0" applyNumberFormat="1" applyFont="1" applyFill="1" applyBorder="1" applyAlignment="1">
      <alignment horizontal="center" vertical="center"/>
    </xf>
    <xf numFmtId="4" fontId="1" fillId="0" borderId="4" xfId="3" applyNumberFormat="1" applyFont="1" applyFill="1" applyBorder="1" applyAlignment="1">
      <alignment horizontal="center" vertical="center"/>
    </xf>
    <xf numFmtId="49" fontId="3" fillId="0" borderId="4" xfId="1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49" fontId="1" fillId="0" borderId="4" xfId="2" applyNumberFormat="1" applyFont="1" applyFill="1" applyBorder="1" applyAlignment="1">
      <alignment horizontal="center" vertical="center"/>
    </xf>
    <xf numFmtId="2" fontId="1" fillId="0" borderId="4" xfId="4" applyNumberFormat="1" applyFont="1" applyFill="1" applyBorder="1" applyAlignment="1">
      <alignment horizontal="center" vertical="center"/>
    </xf>
    <xf numFmtId="2" fontId="4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/>
    <xf numFmtId="0" fontId="1" fillId="0" borderId="0" xfId="0" applyNumberFormat="1" applyFont="1" applyFill="1" applyBorder="1" applyAlignment="1">
      <alignment horizontal="right"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Fill="1" applyBorder="1" applyAlignment="1">
      <alignment horizontal="right"/>
    </xf>
    <xf numFmtId="0" fontId="1" fillId="0" borderId="1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Border="1" applyAlignment="1">
      <alignment horizontal="center" wrapText="1"/>
    </xf>
    <xf numFmtId="0" fontId="1" fillId="0" borderId="2" xfId="0" applyNumberFormat="1" applyFont="1" applyFill="1" applyBorder="1" applyAlignment="1">
      <alignment vertical="top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/>
    </xf>
    <xf numFmtId="0" fontId="1" fillId="0" borderId="4" xfId="0" applyNumberFormat="1" applyFont="1" applyFill="1" applyBorder="1" applyAlignment="1">
      <alignment horizontal="center" vertical="top"/>
    </xf>
    <xf numFmtId="0" fontId="1" fillId="0" borderId="4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4" xfId="2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1" fillId="0" borderId="4" xfId="2" applyNumberFormat="1" applyFont="1" applyFill="1" applyBorder="1" applyAlignment="1">
      <alignment horizontal="left" vertical="center" wrapText="1"/>
    </xf>
    <xf numFmtId="49" fontId="1" fillId="0" borderId="4" xfId="2" applyNumberFormat="1" applyFont="1" applyFill="1" applyBorder="1" applyAlignment="1">
      <alignment horizontal="center" vertical="center" wrapText="1"/>
    </xf>
    <xf numFmtId="49" fontId="3" fillId="0" borderId="4" xfId="2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2" fontId="3" fillId="0" borderId="4" xfId="2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 applyProtection="1">
      <alignment horizontal="left" vertical="center" wrapText="1"/>
      <protection locked="0"/>
    </xf>
    <xf numFmtId="0" fontId="3" fillId="0" borderId="4" xfId="0" applyFont="1" applyFill="1" applyBorder="1" applyAlignment="1">
      <alignment horizontal="left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justify" vertical="center"/>
    </xf>
    <xf numFmtId="1" fontId="3" fillId="0" borderId="4" xfId="0" applyNumberFormat="1" applyFont="1" applyFill="1" applyBorder="1" applyAlignment="1">
      <alignment horizontal="center" vertical="center" wrapText="1"/>
    </xf>
    <xf numFmtId="2" fontId="3" fillId="0" borderId="4" xfId="1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 wrapText="1"/>
    </xf>
    <xf numFmtId="49" fontId="3" fillId="0" borderId="4" xfId="2" applyNumberFormat="1" applyFont="1" applyFill="1" applyBorder="1" applyAlignment="1">
      <alignment horizontal="left" vertical="center" wrapText="1"/>
    </xf>
    <xf numFmtId="1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1" fillId="0" borderId="3" xfId="0" applyNumberFormat="1" applyFont="1" applyFill="1" applyBorder="1" applyAlignment="1">
      <alignment horizontal="center" vertical="center" textRotation="90"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0" xfId="0" applyNumberFormat="1" applyFont="1" applyFill="1" applyBorder="1" applyAlignment="1">
      <alignment horizontal="center" vertical="top"/>
    </xf>
    <xf numFmtId="0" fontId="1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right" vertical="center"/>
    </xf>
    <xf numFmtId="0" fontId="1" fillId="0" borderId="4" xfId="0" applyNumberFormat="1" applyFont="1" applyFill="1" applyBorder="1" applyAlignment="1">
      <alignment horizontal="left" vertical="center"/>
    </xf>
    <xf numFmtId="2" fontId="4" fillId="0" borderId="4" xfId="5" applyNumberFormat="1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0" fontId="3" fillId="0" borderId="4" xfId="1" applyNumberFormat="1" applyFont="1" applyFill="1" applyBorder="1" applyAlignment="1">
      <alignment horizontal="center" vertical="center"/>
    </xf>
    <xf numFmtId="49" fontId="8" fillId="0" borderId="4" xfId="1" applyNumberFormat="1" applyFont="1" applyFill="1" applyBorder="1" applyAlignment="1">
      <alignment horizontal="center" vertical="center"/>
    </xf>
    <xf numFmtId="49" fontId="8" fillId="0" borderId="4" xfId="1" applyNumberFormat="1" applyFont="1" applyFill="1" applyBorder="1" applyAlignment="1">
      <alignment horizontal="center" vertical="center" wrapText="1"/>
    </xf>
    <xf numFmtId="0" fontId="8" fillId="0" borderId="4" xfId="1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center" wrapText="1"/>
    </xf>
    <xf numFmtId="49" fontId="1" fillId="0" borderId="4" xfId="1" applyNumberFormat="1" applyFont="1" applyFill="1" applyBorder="1" applyAlignment="1">
      <alignment horizontal="center" vertical="center"/>
    </xf>
    <xf numFmtId="0" fontId="1" fillId="0" borderId="4" xfId="6" applyNumberFormat="1" applyFont="1" applyFill="1" applyBorder="1" applyAlignment="1" applyProtection="1">
      <alignment horizontal="center" vertical="center" wrapText="1"/>
      <protection locked="0"/>
    </xf>
    <xf numFmtId="2" fontId="3" fillId="0" borderId="4" xfId="1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111 2" xfId="3"/>
    <cellStyle name="Обычный 127" xfId="5"/>
    <cellStyle name="Обычный 17" xfId="6"/>
    <cellStyle name="Обычный 3 2" xfId="4"/>
    <cellStyle name="Обычный 7" xfId="1"/>
    <cellStyle name="Обычный 7 13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H143"/>
  <sheetViews>
    <sheetView tabSelected="1" zoomScale="68" zoomScaleNormal="68" workbookViewId="0">
      <selection activeCell="A2" sqref="A2"/>
    </sheetView>
  </sheetViews>
  <sheetFormatPr defaultColWidth="9.140625" defaultRowHeight="15.75" x14ac:dyDescent="0.25"/>
  <cols>
    <col min="1" max="1" width="11.5703125" style="5" customWidth="1"/>
    <col min="2" max="2" width="55.5703125" style="5" customWidth="1"/>
    <col min="3" max="3" width="18" style="5" customWidth="1"/>
    <col min="4" max="4" width="16.85546875" style="5" customWidth="1"/>
    <col min="5" max="5" width="8" style="5" customWidth="1"/>
    <col min="6" max="6" width="9.5703125" style="5" customWidth="1"/>
    <col min="7" max="9" width="7.5703125" style="5" customWidth="1"/>
    <col min="10" max="10" width="11.140625" style="5" customWidth="1"/>
    <col min="11" max="11" width="10.140625" style="5" customWidth="1"/>
    <col min="12" max="12" width="7.28515625" style="5" customWidth="1"/>
    <col min="13" max="13" width="8.5703125" style="5" customWidth="1"/>
    <col min="14" max="17" width="6.5703125" style="5" customWidth="1"/>
    <col min="18" max="18" width="11.140625" style="5" customWidth="1"/>
    <col min="19" max="19" width="7.85546875" style="5" customWidth="1"/>
    <col min="20" max="20" width="9.5703125" style="5" customWidth="1"/>
    <col min="21" max="21" width="6.140625" style="5" customWidth="1"/>
    <col min="22" max="22" width="10.5703125" style="5" customWidth="1"/>
    <col min="23" max="23" width="6.85546875" style="5" customWidth="1"/>
    <col min="24" max="25" width="10.5703125" style="5" customWidth="1"/>
    <col min="26" max="26" width="8.140625" style="5" customWidth="1"/>
    <col min="27" max="27" width="9.5703125" style="5" customWidth="1"/>
    <col min="28" max="31" width="7.5703125" style="5" customWidth="1"/>
    <col min="32" max="32" width="8.140625" style="5" customWidth="1"/>
    <col min="33" max="33" width="8.42578125" style="5" customWidth="1"/>
    <col min="34" max="34" width="9.5703125" style="5" customWidth="1"/>
    <col min="35" max="35" width="6.85546875" style="5" customWidth="1"/>
    <col min="36" max="36" width="8" style="5" customWidth="1"/>
    <col min="37" max="37" width="6.85546875" style="5" customWidth="1"/>
    <col min="38" max="38" width="8" style="5" customWidth="1"/>
    <col min="39" max="39" width="8.140625" style="5" customWidth="1"/>
    <col min="40" max="40" width="12.85546875" style="5" customWidth="1"/>
    <col min="41" max="41" width="9.5703125" style="5" customWidth="1"/>
    <col min="42" max="42" width="6.5703125" style="5" customWidth="1"/>
    <col min="43" max="43" width="6.42578125" style="5" customWidth="1"/>
    <col min="44" max="44" width="7.5703125" style="5" customWidth="1"/>
    <col min="45" max="45" width="7.140625" style="5" customWidth="1"/>
    <col min="46" max="46" width="8" style="5" bestFit="1" customWidth="1"/>
    <col min="47" max="47" width="10.28515625" style="5" customWidth="1"/>
    <col min="48" max="48" width="9.5703125" style="5" customWidth="1"/>
    <col min="49" max="49" width="6.140625" style="5" customWidth="1"/>
    <col min="50" max="52" width="7.5703125" style="5" customWidth="1"/>
    <col min="53" max="53" width="8" style="5" customWidth="1"/>
    <col min="54" max="54" width="11" style="5" customWidth="1"/>
    <col min="55" max="55" width="9.5703125" style="5" customWidth="1"/>
    <col min="56" max="60" width="8.5703125" style="5" customWidth="1"/>
    <col min="61" max="61" width="9.42578125" style="5" customWidth="1"/>
    <col min="62" max="62" width="9.5703125" style="5" customWidth="1"/>
    <col min="63" max="66" width="7.5703125" style="5" customWidth="1"/>
    <col min="67" max="67" width="8" style="5" customWidth="1"/>
    <col min="68" max="68" width="12.85546875" style="5" hidden="1" customWidth="1"/>
    <col min="69" max="69" width="9.5703125" style="5" hidden="1" customWidth="1"/>
    <col min="70" max="73" width="8.42578125" style="5" hidden="1" customWidth="1"/>
    <col min="74" max="74" width="13.5703125" style="5" hidden="1" customWidth="1"/>
    <col min="75" max="75" width="10.5703125" style="5" customWidth="1"/>
    <col min="76" max="76" width="5.5703125" style="5" customWidth="1"/>
    <col min="77" max="77" width="13" style="5" customWidth="1"/>
    <col min="78" max="78" width="10.85546875" style="5" customWidth="1"/>
    <col min="79" max="79" width="62" style="13" customWidth="1"/>
    <col min="80" max="85" width="9.140625" style="13" hidden="1" customWidth="1"/>
    <col min="86" max="86" width="9.140625" style="5" hidden="1" customWidth="1"/>
    <col min="87" max="93" width="9.140625" style="5" customWidth="1"/>
    <col min="94" max="256" width="9.140625" style="5"/>
    <col min="257" max="257" width="7.42578125" style="5" customWidth="1"/>
    <col min="258" max="258" width="14.42578125" style="5" customWidth="1"/>
    <col min="259" max="260" width="9.5703125" style="5" customWidth="1"/>
    <col min="261" max="261" width="9.42578125" style="5" customWidth="1"/>
    <col min="262" max="267" width="3.5703125" style="5" customWidth="1"/>
    <col min="268" max="268" width="9.42578125" style="5" customWidth="1"/>
    <col min="269" max="274" width="3.5703125" style="5" customWidth="1"/>
    <col min="275" max="275" width="9.42578125" style="5" customWidth="1"/>
    <col min="276" max="281" width="3.5703125" style="5" customWidth="1"/>
    <col min="282" max="282" width="9.42578125" style="5" customWidth="1"/>
    <col min="283" max="288" width="3.5703125" style="5" customWidth="1"/>
    <col min="289" max="289" width="9.42578125" style="5" customWidth="1"/>
    <col min="290" max="295" width="3.5703125" style="5" customWidth="1"/>
    <col min="296" max="296" width="9.5703125" style="5" customWidth="1"/>
    <col min="297" max="302" width="3.85546875" style="5" customWidth="1"/>
    <col min="303" max="303" width="9.5703125" style="5" customWidth="1"/>
    <col min="304" max="309" width="3.85546875" style="5" customWidth="1"/>
    <col min="310" max="310" width="9.5703125" style="5" customWidth="1"/>
    <col min="311" max="316" width="3.85546875" style="5" customWidth="1"/>
    <col min="317" max="317" width="9.5703125" style="5" customWidth="1"/>
    <col min="318" max="323" width="3.85546875" style="5" customWidth="1"/>
    <col min="324" max="324" width="9.5703125" style="5" customWidth="1"/>
    <col min="325" max="330" width="3.85546875" style="5" customWidth="1"/>
    <col min="331" max="331" width="7.5703125" style="5" customWidth="1"/>
    <col min="332" max="332" width="4.5703125" style="5" customWidth="1"/>
    <col min="333" max="333" width="7.5703125" style="5" customWidth="1"/>
    <col min="334" max="334" width="4.5703125" style="5" customWidth="1"/>
    <col min="335" max="335" width="10.42578125" style="5" customWidth="1"/>
    <col min="336" max="512" width="9.140625" style="5"/>
    <col min="513" max="513" width="7.42578125" style="5" customWidth="1"/>
    <col min="514" max="514" width="14.42578125" style="5" customWidth="1"/>
    <col min="515" max="516" width="9.5703125" style="5" customWidth="1"/>
    <col min="517" max="517" width="9.42578125" style="5" customWidth="1"/>
    <col min="518" max="523" width="3.5703125" style="5" customWidth="1"/>
    <col min="524" max="524" width="9.42578125" style="5" customWidth="1"/>
    <col min="525" max="530" width="3.5703125" style="5" customWidth="1"/>
    <col min="531" max="531" width="9.42578125" style="5" customWidth="1"/>
    <col min="532" max="537" width="3.5703125" style="5" customWidth="1"/>
    <col min="538" max="538" width="9.42578125" style="5" customWidth="1"/>
    <col min="539" max="544" width="3.5703125" style="5" customWidth="1"/>
    <col min="545" max="545" width="9.42578125" style="5" customWidth="1"/>
    <col min="546" max="551" width="3.5703125" style="5" customWidth="1"/>
    <col min="552" max="552" width="9.5703125" style="5" customWidth="1"/>
    <col min="553" max="558" width="3.85546875" style="5" customWidth="1"/>
    <col min="559" max="559" width="9.5703125" style="5" customWidth="1"/>
    <col min="560" max="565" width="3.85546875" style="5" customWidth="1"/>
    <col min="566" max="566" width="9.5703125" style="5" customWidth="1"/>
    <col min="567" max="572" width="3.85546875" style="5" customWidth="1"/>
    <col min="573" max="573" width="9.5703125" style="5" customWidth="1"/>
    <col min="574" max="579" width="3.85546875" style="5" customWidth="1"/>
    <col min="580" max="580" width="9.5703125" style="5" customWidth="1"/>
    <col min="581" max="586" width="3.85546875" style="5" customWidth="1"/>
    <col min="587" max="587" width="7.5703125" style="5" customWidth="1"/>
    <col min="588" max="588" width="4.5703125" style="5" customWidth="1"/>
    <col min="589" max="589" width="7.5703125" style="5" customWidth="1"/>
    <col min="590" max="590" width="4.5703125" style="5" customWidth="1"/>
    <col min="591" max="591" width="10.42578125" style="5" customWidth="1"/>
    <col min="592" max="768" width="9.140625" style="5"/>
    <col min="769" max="769" width="7.42578125" style="5" customWidth="1"/>
    <col min="770" max="770" width="14.42578125" style="5" customWidth="1"/>
    <col min="771" max="772" width="9.5703125" style="5" customWidth="1"/>
    <col min="773" max="773" width="9.42578125" style="5" customWidth="1"/>
    <col min="774" max="779" width="3.5703125" style="5" customWidth="1"/>
    <col min="780" max="780" width="9.42578125" style="5" customWidth="1"/>
    <col min="781" max="786" width="3.5703125" style="5" customWidth="1"/>
    <col min="787" max="787" width="9.42578125" style="5" customWidth="1"/>
    <col min="788" max="793" width="3.5703125" style="5" customWidth="1"/>
    <col min="794" max="794" width="9.42578125" style="5" customWidth="1"/>
    <col min="795" max="800" width="3.5703125" style="5" customWidth="1"/>
    <col min="801" max="801" width="9.42578125" style="5" customWidth="1"/>
    <col min="802" max="807" width="3.5703125" style="5" customWidth="1"/>
    <col min="808" max="808" width="9.5703125" style="5" customWidth="1"/>
    <col min="809" max="814" width="3.85546875" style="5" customWidth="1"/>
    <col min="815" max="815" width="9.5703125" style="5" customWidth="1"/>
    <col min="816" max="821" width="3.85546875" style="5" customWidth="1"/>
    <col min="822" max="822" width="9.5703125" style="5" customWidth="1"/>
    <col min="823" max="828" width="3.85546875" style="5" customWidth="1"/>
    <col min="829" max="829" width="9.5703125" style="5" customWidth="1"/>
    <col min="830" max="835" width="3.85546875" style="5" customWidth="1"/>
    <col min="836" max="836" width="9.5703125" style="5" customWidth="1"/>
    <col min="837" max="842" width="3.85546875" style="5" customWidth="1"/>
    <col min="843" max="843" width="7.5703125" style="5" customWidth="1"/>
    <col min="844" max="844" width="4.5703125" style="5" customWidth="1"/>
    <col min="845" max="845" width="7.5703125" style="5" customWidth="1"/>
    <col min="846" max="846" width="4.5703125" style="5" customWidth="1"/>
    <col min="847" max="847" width="10.42578125" style="5" customWidth="1"/>
    <col min="848" max="1024" width="9.140625" style="5"/>
    <col min="1025" max="1025" width="7.42578125" style="5" customWidth="1"/>
    <col min="1026" max="1026" width="14.42578125" style="5" customWidth="1"/>
    <col min="1027" max="1028" width="9.5703125" style="5" customWidth="1"/>
    <col min="1029" max="1029" width="9.42578125" style="5" customWidth="1"/>
    <col min="1030" max="1035" width="3.5703125" style="5" customWidth="1"/>
    <col min="1036" max="1036" width="9.42578125" style="5" customWidth="1"/>
    <col min="1037" max="1042" width="3.5703125" style="5" customWidth="1"/>
    <col min="1043" max="1043" width="9.42578125" style="5" customWidth="1"/>
    <col min="1044" max="1049" width="3.5703125" style="5" customWidth="1"/>
    <col min="1050" max="1050" width="9.42578125" style="5" customWidth="1"/>
    <col min="1051" max="1056" width="3.5703125" style="5" customWidth="1"/>
    <col min="1057" max="1057" width="9.42578125" style="5" customWidth="1"/>
    <col min="1058" max="1063" width="3.5703125" style="5" customWidth="1"/>
    <col min="1064" max="1064" width="9.5703125" style="5" customWidth="1"/>
    <col min="1065" max="1070" width="3.85546875" style="5" customWidth="1"/>
    <col min="1071" max="1071" width="9.5703125" style="5" customWidth="1"/>
    <col min="1072" max="1077" width="3.85546875" style="5" customWidth="1"/>
    <col min="1078" max="1078" width="9.5703125" style="5" customWidth="1"/>
    <col min="1079" max="1084" width="3.85546875" style="5" customWidth="1"/>
    <col min="1085" max="1085" width="9.5703125" style="5" customWidth="1"/>
    <col min="1086" max="1091" width="3.85546875" style="5" customWidth="1"/>
    <col min="1092" max="1092" width="9.5703125" style="5" customWidth="1"/>
    <col min="1093" max="1098" width="3.85546875" style="5" customWidth="1"/>
    <col min="1099" max="1099" width="7.5703125" style="5" customWidth="1"/>
    <col min="1100" max="1100" width="4.5703125" style="5" customWidth="1"/>
    <col min="1101" max="1101" width="7.5703125" style="5" customWidth="1"/>
    <col min="1102" max="1102" width="4.5703125" style="5" customWidth="1"/>
    <col min="1103" max="1103" width="10.42578125" style="5" customWidth="1"/>
    <col min="1104" max="1280" width="9.140625" style="5"/>
    <col min="1281" max="1281" width="7.42578125" style="5" customWidth="1"/>
    <col min="1282" max="1282" width="14.42578125" style="5" customWidth="1"/>
    <col min="1283" max="1284" width="9.5703125" style="5" customWidth="1"/>
    <col min="1285" max="1285" width="9.42578125" style="5" customWidth="1"/>
    <col min="1286" max="1291" width="3.5703125" style="5" customWidth="1"/>
    <col min="1292" max="1292" width="9.42578125" style="5" customWidth="1"/>
    <col min="1293" max="1298" width="3.5703125" style="5" customWidth="1"/>
    <col min="1299" max="1299" width="9.42578125" style="5" customWidth="1"/>
    <col min="1300" max="1305" width="3.5703125" style="5" customWidth="1"/>
    <col min="1306" max="1306" width="9.42578125" style="5" customWidth="1"/>
    <col min="1307" max="1312" width="3.5703125" style="5" customWidth="1"/>
    <col min="1313" max="1313" width="9.42578125" style="5" customWidth="1"/>
    <col min="1314" max="1319" width="3.5703125" style="5" customWidth="1"/>
    <col min="1320" max="1320" width="9.5703125" style="5" customWidth="1"/>
    <col min="1321" max="1326" width="3.85546875" style="5" customWidth="1"/>
    <col min="1327" max="1327" width="9.5703125" style="5" customWidth="1"/>
    <col min="1328" max="1333" width="3.85546875" style="5" customWidth="1"/>
    <col min="1334" max="1334" width="9.5703125" style="5" customWidth="1"/>
    <col min="1335" max="1340" width="3.85546875" style="5" customWidth="1"/>
    <col min="1341" max="1341" width="9.5703125" style="5" customWidth="1"/>
    <col min="1342" max="1347" width="3.85546875" style="5" customWidth="1"/>
    <col min="1348" max="1348" width="9.5703125" style="5" customWidth="1"/>
    <col min="1349" max="1354" width="3.85546875" style="5" customWidth="1"/>
    <col min="1355" max="1355" width="7.5703125" style="5" customWidth="1"/>
    <col min="1356" max="1356" width="4.5703125" style="5" customWidth="1"/>
    <col min="1357" max="1357" width="7.5703125" style="5" customWidth="1"/>
    <col min="1358" max="1358" width="4.5703125" style="5" customWidth="1"/>
    <col min="1359" max="1359" width="10.42578125" style="5" customWidth="1"/>
    <col min="1360" max="1536" width="9.140625" style="5"/>
    <col min="1537" max="1537" width="7.42578125" style="5" customWidth="1"/>
    <col min="1538" max="1538" width="14.42578125" style="5" customWidth="1"/>
    <col min="1539" max="1540" width="9.5703125" style="5" customWidth="1"/>
    <col min="1541" max="1541" width="9.42578125" style="5" customWidth="1"/>
    <col min="1542" max="1547" width="3.5703125" style="5" customWidth="1"/>
    <col min="1548" max="1548" width="9.42578125" style="5" customWidth="1"/>
    <col min="1549" max="1554" width="3.5703125" style="5" customWidth="1"/>
    <col min="1555" max="1555" width="9.42578125" style="5" customWidth="1"/>
    <col min="1556" max="1561" width="3.5703125" style="5" customWidth="1"/>
    <col min="1562" max="1562" width="9.42578125" style="5" customWidth="1"/>
    <col min="1563" max="1568" width="3.5703125" style="5" customWidth="1"/>
    <col min="1569" max="1569" width="9.42578125" style="5" customWidth="1"/>
    <col min="1570" max="1575" width="3.5703125" style="5" customWidth="1"/>
    <col min="1576" max="1576" width="9.5703125" style="5" customWidth="1"/>
    <col min="1577" max="1582" width="3.85546875" style="5" customWidth="1"/>
    <col min="1583" max="1583" width="9.5703125" style="5" customWidth="1"/>
    <col min="1584" max="1589" width="3.85546875" style="5" customWidth="1"/>
    <col min="1590" max="1590" width="9.5703125" style="5" customWidth="1"/>
    <col min="1591" max="1596" width="3.85546875" style="5" customWidth="1"/>
    <col min="1597" max="1597" width="9.5703125" style="5" customWidth="1"/>
    <col min="1598" max="1603" width="3.85546875" style="5" customWidth="1"/>
    <col min="1604" max="1604" width="9.5703125" style="5" customWidth="1"/>
    <col min="1605" max="1610" width="3.85546875" style="5" customWidth="1"/>
    <col min="1611" max="1611" width="7.5703125" style="5" customWidth="1"/>
    <col min="1612" max="1612" width="4.5703125" style="5" customWidth="1"/>
    <col min="1613" max="1613" width="7.5703125" style="5" customWidth="1"/>
    <col min="1614" max="1614" width="4.5703125" style="5" customWidth="1"/>
    <col min="1615" max="1615" width="10.42578125" style="5" customWidth="1"/>
    <col min="1616" max="1792" width="9.140625" style="5"/>
    <col min="1793" max="1793" width="7.42578125" style="5" customWidth="1"/>
    <col min="1794" max="1794" width="14.42578125" style="5" customWidth="1"/>
    <col min="1795" max="1796" width="9.5703125" style="5" customWidth="1"/>
    <col min="1797" max="1797" width="9.42578125" style="5" customWidth="1"/>
    <col min="1798" max="1803" width="3.5703125" style="5" customWidth="1"/>
    <col min="1804" max="1804" width="9.42578125" style="5" customWidth="1"/>
    <col min="1805" max="1810" width="3.5703125" style="5" customWidth="1"/>
    <col min="1811" max="1811" width="9.42578125" style="5" customWidth="1"/>
    <col min="1812" max="1817" width="3.5703125" style="5" customWidth="1"/>
    <col min="1818" max="1818" width="9.42578125" style="5" customWidth="1"/>
    <col min="1819" max="1824" width="3.5703125" style="5" customWidth="1"/>
    <col min="1825" max="1825" width="9.42578125" style="5" customWidth="1"/>
    <col min="1826" max="1831" width="3.5703125" style="5" customWidth="1"/>
    <col min="1832" max="1832" width="9.5703125" style="5" customWidth="1"/>
    <col min="1833" max="1838" width="3.85546875" style="5" customWidth="1"/>
    <col min="1839" max="1839" width="9.5703125" style="5" customWidth="1"/>
    <col min="1840" max="1845" width="3.85546875" style="5" customWidth="1"/>
    <col min="1846" max="1846" width="9.5703125" style="5" customWidth="1"/>
    <col min="1847" max="1852" width="3.85546875" style="5" customWidth="1"/>
    <col min="1853" max="1853" width="9.5703125" style="5" customWidth="1"/>
    <col min="1854" max="1859" width="3.85546875" style="5" customWidth="1"/>
    <col min="1860" max="1860" width="9.5703125" style="5" customWidth="1"/>
    <col min="1861" max="1866" width="3.85546875" style="5" customWidth="1"/>
    <col min="1867" max="1867" width="7.5703125" style="5" customWidth="1"/>
    <col min="1868" max="1868" width="4.5703125" style="5" customWidth="1"/>
    <col min="1869" max="1869" width="7.5703125" style="5" customWidth="1"/>
    <col min="1870" max="1870" width="4.5703125" style="5" customWidth="1"/>
    <col min="1871" max="1871" width="10.42578125" style="5" customWidth="1"/>
    <col min="1872" max="2048" width="9.140625" style="5"/>
    <col min="2049" max="2049" width="7.42578125" style="5" customWidth="1"/>
    <col min="2050" max="2050" width="14.42578125" style="5" customWidth="1"/>
    <col min="2051" max="2052" width="9.5703125" style="5" customWidth="1"/>
    <col min="2053" max="2053" width="9.42578125" style="5" customWidth="1"/>
    <col min="2054" max="2059" width="3.5703125" style="5" customWidth="1"/>
    <col min="2060" max="2060" width="9.42578125" style="5" customWidth="1"/>
    <col min="2061" max="2066" width="3.5703125" style="5" customWidth="1"/>
    <col min="2067" max="2067" width="9.42578125" style="5" customWidth="1"/>
    <col min="2068" max="2073" width="3.5703125" style="5" customWidth="1"/>
    <col min="2074" max="2074" width="9.42578125" style="5" customWidth="1"/>
    <col min="2075" max="2080" width="3.5703125" style="5" customWidth="1"/>
    <col min="2081" max="2081" width="9.42578125" style="5" customWidth="1"/>
    <col min="2082" max="2087" width="3.5703125" style="5" customWidth="1"/>
    <col min="2088" max="2088" width="9.5703125" style="5" customWidth="1"/>
    <col min="2089" max="2094" width="3.85546875" style="5" customWidth="1"/>
    <col min="2095" max="2095" width="9.5703125" style="5" customWidth="1"/>
    <col min="2096" max="2101" width="3.85546875" style="5" customWidth="1"/>
    <col min="2102" max="2102" width="9.5703125" style="5" customWidth="1"/>
    <col min="2103" max="2108" width="3.85546875" style="5" customWidth="1"/>
    <col min="2109" max="2109" width="9.5703125" style="5" customWidth="1"/>
    <col min="2110" max="2115" width="3.85546875" style="5" customWidth="1"/>
    <col min="2116" max="2116" width="9.5703125" style="5" customWidth="1"/>
    <col min="2117" max="2122" width="3.85546875" style="5" customWidth="1"/>
    <col min="2123" max="2123" width="7.5703125" style="5" customWidth="1"/>
    <col min="2124" max="2124" width="4.5703125" style="5" customWidth="1"/>
    <col min="2125" max="2125" width="7.5703125" style="5" customWidth="1"/>
    <col min="2126" max="2126" width="4.5703125" style="5" customWidth="1"/>
    <col min="2127" max="2127" width="10.42578125" style="5" customWidth="1"/>
    <col min="2128" max="2304" width="9.140625" style="5"/>
    <col min="2305" max="2305" width="7.42578125" style="5" customWidth="1"/>
    <col min="2306" max="2306" width="14.42578125" style="5" customWidth="1"/>
    <col min="2307" max="2308" width="9.5703125" style="5" customWidth="1"/>
    <col min="2309" max="2309" width="9.42578125" style="5" customWidth="1"/>
    <col min="2310" max="2315" width="3.5703125" style="5" customWidth="1"/>
    <col min="2316" max="2316" width="9.42578125" style="5" customWidth="1"/>
    <col min="2317" max="2322" width="3.5703125" style="5" customWidth="1"/>
    <col min="2323" max="2323" width="9.42578125" style="5" customWidth="1"/>
    <col min="2324" max="2329" width="3.5703125" style="5" customWidth="1"/>
    <col min="2330" max="2330" width="9.42578125" style="5" customWidth="1"/>
    <col min="2331" max="2336" width="3.5703125" style="5" customWidth="1"/>
    <col min="2337" max="2337" width="9.42578125" style="5" customWidth="1"/>
    <col min="2338" max="2343" width="3.5703125" style="5" customWidth="1"/>
    <col min="2344" max="2344" width="9.5703125" style="5" customWidth="1"/>
    <col min="2345" max="2350" width="3.85546875" style="5" customWidth="1"/>
    <col min="2351" max="2351" width="9.5703125" style="5" customWidth="1"/>
    <col min="2352" max="2357" width="3.85546875" style="5" customWidth="1"/>
    <col min="2358" max="2358" width="9.5703125" style="5" customWidth="1"/>
    <col min="2359" max="2364" width="3.85546875" style="5" customWidth="1"/>
    <col min="2365" max="2365" width="9.5703125" style="5" customWidth="1"/>
    <col min="2366" max="2371" width="3.85546875" style="5" customWidth="1"/>
    <col min="2372" max="2372" width="9.5703125" style="5" customWidth="1"/>
    <col min="2373" max="2378" width="3.85546875" style="5" customWidth="1"/>
    <col min="2379" max="2379" width="7.5703125" style="5" customWidth="1"/>
    <col min="2380" max="2380" width="4.5703125" style="5" customWidth="1"/>
    <col min="2381" max="2381" width="7.5703125" style="5" customWidth="1"/>
    <col min="2382" max="2382" width="4.5703125" style="5" customWidth="1"/>
    <col min="2383" max="2383" width="10.42578125" style="5" customWidth="1"/>
    <col min="2384" max="2560" width="9.140625" style="5"/>
    <col min="2561" max="2561" width="7.42578125" style="5" customWidth="1"/>
    <col min="2562" max="2562" width="14.42578125" style="5" customWidth="1"/>
    <col min="2563" max="2564" width="9.5703125" style="5" customWidth="1"/>
    <col min="2565" max="2565" width="9.42578125" style="5" customWidth="1"/>
    <col min="2566" max="2571" width="3.5703125" style="5" customWidth="1"/>
    <col min="2572" max="2572" width="9.42578125" style="5" customWidth="1"/>
    <col min="2573" max="2578" width="3.5703125" style="5" customWidth="1"/>
    <col min="2579" max="2579" width="9.42578125" style="5" customWidth="1"/>
    <col min="2580" max="2585" width="3.5703125" style="5" customWidth="1"/>
    <col min="2586" max="2586" width="9.42578125" style="5" customWidth="1"/>
    <col min="2587" max="2592" width="3.5703125" style="5" customWidth="1"/>
    <col min="2593" max="2593" width="9.42578125" style="5" customWidth="1"/>
    <col min="2594" max="2599" width="3.5703125" style="5" customWidth="1"/>
    <col min="2600" max="2600" width="9.5703125" style="5" customWidth="1"/>
    <col min="2601" max="2606" width="3.85546875" style="5" customWidth="1"/>
    <col min="2607" max="2607" width="9.5703125" style="5" customWidth="1"/>
    <col min="2608" max="2613" width="3.85546875" style="5" customWidth="1"/>
    <col min="2614" max="2614" width="9.5703125" style="5" customWidth="1"/>
    <col min="2615" max="2620" width="3.85546875" style="5" customWidth="1"/>
    <col min="2621" max="2621" width="9.5703125" style="5" customWidth="1"/>
    <col min="2622" max="2627" width="3.85546875" style="5" customWidth="1"/>
    <col min="2628" max="2628" width="9.5703125" style="5" customWidth="1"/>
    <col min="2629" max="2634" width="3.85546875" style="5" customWidth="1"/>
    <col min="2635" max="2635" width="7.5703125" style="5" customWidth="1"/>
    <col min="2636" max="2636" width="4.5703125" style="5" customWidth="1"/>
    <col min="2637" max="2637" width="7.5703125" style="5" customWidth="1"/>
    <col min="2638" max="2638" width="4.5703125" style="5" customWidth="1"/>
    <col min="2639" max="2639" width="10.42578125" style="5" customWidth="1"/>
    <col min="2640" max="2816" width="9.140625" style="5"/>
    <col min="2817" max="2817" width="7.42578125" style="5" customWidth="1"/>
    <col min="2818" max="2818" width="14.42578125" style="5" customWidth="1"/>
    <col min="2819" max="2820" width="9.5703125" style="5" customWidth="1"/>
    <col min="2821" max="2821" width="9.42578125" style="5" customWidth="1"/>
    <col min="2822" max="2827" width="3.5703125" style="5" customWidth="1"/>
    <col min="2828" max="2828" width="9.42578125" style="5" customWidth="1"/>
    <col min="2829" max="2834" width="3.5703125" style="5" customWidth="1"/>
    <col min="2835" max="2835" width="9.42578125" style="5" customWidth="1"/>
    <col min="2836" max="2841" width="3.5703125" style="5" customWidth="1"/>
    <col min="2842" max="2842" width="9.42578125" style="5" customWidth="1"/>
    <col min="2843" max="2848" width="3.5703125" style="5" customWidth="1"/>
    <col min="2849" max="2849" width="9.42578125" style="5" customWidth="1"/>
    <col min="2850" max="2855" width="3.5703125" style="5" customWidth="1"/>
    <col min="2856" max="2856" width="9.5703125" style="5" customWidth="1"/>
    <col min="2857" max="2862" width="3.85546875" style="5" customWidth="1"/>
    <col min="2863" max="2863" width="9.5703125" style="5" customWidth="1"/>
    <col min="2864" max="2869" width="3.85546875" style="5" customWidth="1"/>
    <col min="2870" max="2870" width="9.5703125" style="5" customWidth="1"/>
    <col min="2871" max="2876" width="3.85546875" style="5" customWidth="1"/>
    <col min="2877" max="2877" width="9.5703125" style="5" customWidth="1"/>
    <col min="2878" max="2883" width="3.85546875" style="5" customWidth="1"/>
    <col min="2884" max="2884" width="9.5703125" style="5" customWidth="1"/>
    <col min="2885" max="2890" width="3.85546875" style="5" customWidth="1"/>
    <col min="2891" max="2891" width="7.5703125" style="5" customWidth="1"/>
    <col min="2892" max="2892" width="4.5703125" style="5" customWidth="1"/>
    <col min="2893" max="2893" width="7.5703125" style="5" customWidth="1"/>
    <col min="2894" max="2894" width="4.5703125" style="5" customWidth="1"/>
    <col min="2895" max="2895" width="10.42578125" style="5" customWidth="1"/>
    <col min="2896" max="3072" width="9.140625" style="5"/>
    <col min="3073" max="3073" width="7.42578125" style="5" customWidth="1"/>
    <col min="3074" max="3074" width="14.42578125" style="5" customWidth="1"/>
    <col min="3075" max="3076" width="9.5703125" style="5" customWidth="1"/>
    <col min="3077" max="3077" width="9.42578125" style="5" customWidth="1"/>
    <col min="3078" max="3083" width="3.5703125" style="5" customWidth="1"/>
    <col min="3084" max="3084" width="9.42578125" style="5" customWidth="1"/>
    <col min="3085" max="3090" width="3.5703125" style="5" customWidth="1"/>
    <col min="3091" max="3091" width="9.42578125" style="5" customWidth="1"/>
    <col min="3092" max="3097" width="3.5703125" style="5" customWidth="1"/>
    <col min="3098" max="3098" width="9.42578125" style="5" customWidth="1"/>
    <col min="3099" max="3104" width="3.5703125" style="5" customWidth="1"/>
    <col min="3105" max="3105" width="9.42578125" style="5" customWidth="1"/>
    <col min="3106" max="3111" width="3.5703125" style="5" customWidth="1"/>
    <col min="3112" max="3112" width="9.5703125" style="5" customWidth="1"/>
    <col min="3113" max="3118" width="3.85546875" style="5" customWidth="1"/>
    <col min="3119" max="3119" width="9.5703125" style="5" customWidth="1"/>
    <col min="3120" max="3125" width="3.85546875" style="5" customWidth="1"/>
    <col min="3126" max="3126" width="9.5703125" style="5" customWidth="1"/>
    <col min="3127" max="3132" width="3.85546875" style="5" customWidth="1"/>
    <col min="3133" max="3133" width="9.5703125" style="5" customWidth="1"/>
    <col min="3134" max="3139" width="3.85546875" style="5" customWidth="1"/>
    <col min="3140" max="3140" width="9.5703125" style="5" customWidth="1"/>
    <col min="3141" max="3146" width="3.85546875" style="5" customWidth="1"/>
    <col min="3147" max="3147" width="7.5703125" style="5" customWidth="1"/>
    <col min="3148" max="3148" width="4.5703125" style="5" customWidth="1"/>
    <col min="3149" max="3149" width="7.5703125" style="5" customWidth="1"/>
    <col min="3150" max="3150" width="4.5703125" style="5" customWidth="1"/>
    <col min="3151" max="3151" width="10.42578125" style="5" customWidth="1"/>
    <col min="3152" max="3328" width="9.140625" style="5"/>
    <col min="3329" max="3329" width="7.42578125" style="5" customWidth="1"/>
    <col min="3330" max="3330" width="14.42578125" style="5" customWidth="1"/>
    <col min="3331" max="3332" width="9.5703125" style="5" customWidth="1"/>
    <col min="3333" max="3333" width="9.42578125" style="5" customWidth="1"/>
    <col min="3334" max="3339" width="3.5703125" style="5" customWidth="1"/>
    <col min="3340" max="3340" width="9.42578125" style="5" customWidth="1"/>
    <col min="3341" max="3346" width="3.5703125" style="5" customWidth="1"/>
    <col min="3347" max="3347" width="9.42578125" style="5" customWidth="1"/>
    <col min="3348" max="3353" width="3.5703125" style="5" customWidth="1"/>
    <col min="3354" max="3354" width="9.42578125" style="5" customWidth="1"/>
    <col min="3355" max="3360" width="3.5703125" style="5" customWidth="1"/>
    <col min="3361" max="3361" width="9.42578125" style="5" customWidth="1"/>
    <col min="3362" max="3367" width="3.5703125" style="5" customWidth="1"/>
    <col min="3368" max="3368" width="9.5703125" style="5" customWidth="1"/>
    <col min="3369" max="3374" width="3.85546875" style="5" customWidth="1"/>
    <col min="3375" max="3375" width="9.5703125" style="5" customWidth="1"/>
    <col min="3376" max="3381" width="3.85546875" style="5" customWidth="1"/>
    <col min="3382" max="3382" width="9.5703125" style="5" customWidth="1"/>
    <col min="3383" max="3388" width="3.85546875" style="5" customWidth="1"/>
    <col min="3389" max="3389" width="9.5703125" style="5" customWidth="1"/>
    <col min="3390" max="3395" width="3.85546875" style="5" customWidth="1"/>
    <col min="3396" max="3396" width="9.5703125" style="5" customWidth="1"/>
    <col min="3397" max="3402" width="3.85546875" style="5" customWidth="1"/>
    <col min="3403" max="3403" width="7.5703125" style="5" customWidth="1"/>
    <col min="3404" max="3404" width="4.5703125" style="5" customWidth="1"/>
    <col min="3405" max="3405" width="7.5703125" style="5" customWidth="1"/>
    <col min="3406" max="3406" width="4.5703125" style="5" customWidth="1"/>
    <col min="3407" max="3407" width="10.42578125" style="5" customWidth="1"/>
    <col min="3408" max="3584" width="9.140625" style="5"/>
    <col min="3585" max="3585" width="7.42578125" style="5" customWidth="1"/>
    <col min="3586" max="3586" width="14.42578125" style="5" customWidth="1"/>
    <col min="3587" max="3588" width="9.5703125" style="5" customWidth="1"/>
    <col min="3589" max="3589" width="9.42578125" style="5" customWidth="1"/>
    <col min="3590" max="3595" width="3.5703125" style="5" customWidth="1"/>
    <col min="3596" max="3596" width="9.42578125" style="5" customWidth="1"/>
    <col min="3597" max="3602" width="3.5703125" style="5" customWidth="1"/>
    <col min="3603" max="3603" width="9.42578125" style="5" customWidth="1"/>
    <col min="3604" max="3609" width="3.5703125" style="5" customWidth="1"/>
    <col min="3610" max="3610" width="9.42578125" style="5" customWidth="1"/>
    <col min="3611" max="3616" width="3.5703125" style="5" customWidth="1"/>
    <col min="3617" max="3617" width="9.42578125" style="5" customWidth="1"/>
    <col min="3618" max="3623" width="3.5703125" style="5" customWidth="1"/>
    <col min="3624" max="3624" width="9.5703125" style="5" customWidth="1"/>
    <col min="3625" max="3630" width="3.85546875" style="5" customWidth="1"/>
    <col min="3631" max="3631" width="9.5703125" style="5" customWidth="1"/>
    <col min="3632" max="3637" width="3.85546875" style="5" customWidth="1"/>
    <col min="3638" max="3638" width="9.5703125" style="5" customWidth="1"/>
    <col min="3639" max="3644" width="3.85546875" style="5" customWidth="1"/>
    <col min="3645" max="3645" width="9.5703125" style="5" customWidth="1"/>
    <col min="3646" max="3651" width="3.85546875" style="5" customWidth="1"/>
    <col min="3652" max="3652" width="9.5703125" style="5" customWidth="1"/>
    <col min="3653" max="3658" width="3.85546875" style="5" customWidth="1"/>
    <col min="3659" max="3659" width="7.5703125" style="5" customWidth="1"/>
    <col min="3660" max="3660" width="4.5703125" style="5" customWidth="1"/>
    <col min="3661" max="3661" width="7.5703125" style="5" customWidth="1"/>
    <col min="3662" max="3662" width="4.5703125" style="5" customWidth="1"/>
    <col min="3663" max="3663" width="10.42578125" style="5" customWidth="1"/>
    <col min="3664" max="3840" width="9.140625" style="5"/>
    <col min="3841" max="3841" width="7.42578125" style="5" customWidth="1"/>
    <col min="3842" max="3842" width="14.42578125" style="5" customWidth="1"/>
    <col min="3843" max="3844" width="9.5703125" style="5" customWidth="1"/>
    <col min="3845" max="3845" width="9.42578125" style="5" customWidth="1"/>
    <col min="3846" max="3851" width="3.5703125" style="5" customWidth="1"/>
    <col min="3852" max="3852" width="9.42578125" style="5" customWidth="1"/>
    <col min="3853" max="3858" width="3.5703125" style="5" customWidth="1"/>
    <col min="3859" max="3859" width="9.42578125" style="5" customWidth="1"/>
    <col min="3860" max="3865" width="3.5703125" style="5" customWidth="1"/>
    <col min="3866" max="3866" width="9.42578125" style="5" customWidth="1"/>
    <col min="3867" max="3872" width="3.5703125" style="5" customWidth="1"/>
    <col min="3873" max="3873" width="9.42578125" style="5" customWidth="1"/>
    <col min="3874" max="3879" width="3.5703125" style="5" customWidth="1"/>
    <col min="3880" max="3880" width="9.5703125" style="5" customWidth="1"/>
    <col min="3881" max="3886" width="3.85546875" style="5" customWidth="1"/>
    <col min="3887" max="3887" width="9.5703125" style="5" customWidth="1"/>
    <col min="3888" max="3893" width="3.85546875" style="5" customWidth="1"/>
    <col min="3894" max="3894" width="9.5703125" style="5" customWidth="1"/>
    <col min="3895" max="3900" width="3.85546875" style="5" customWidth="1"/>
    <col min="3901" max="3901" width="9.5703125" style="5" customWidth="1"/>
    <col min="3902" max="3907" width="3.85546875" style="5" customWidth="1"/>
    <col min="3908" max="3908" width="9.5703125" style="5" customWidth="1"/>
    <col min="3909" max="3914" width="3.85546875" style="5" customWidth="1"/>
    <col min="3915" max="3915" width="7.5703125" style="5" customWidth="1"/>
    <col min="3916" max="3916" width="4.5703125" style="5" customWidth="1"/>
    <col min="3917" max="3917" width="7.5703125" style="5" customWidth="1"/>
    <col min="3918" max="3918" width="4.5703125" style="5" customWidth="1"/>
    <col min="3919" max="3919" width="10.42578125" style="5" customWidth="1"/>
    <col min="3920" max="4096" width="9.140625" style="5"/>
    <col min="4097" max="4097" width="7.42578125" style="5" customWidth="1"/>
    <col min="4098" max="4098" width="14.42578125" style="5" customWidth="1"/>
    <col min="4099" max="4100" width="9.5703125" style="5" customWidth="1"/>
    <col min="4101" max="4101" width="9.42578125" style="5" customWidth="1"/>
    <col min="4102" max="4107" width="3.5703125" style="5" customWidth="1"/>
    <col min="4108" max="4108" width="9.42578125" style="5" customWidth="1"/>
    <col min="4109" max="4114" width="3.5703125" style="5" customWidth="1"/>
    <col min="4115" max="4115" width="9.42578125" style="5" customWidth="1"/>
    <col min="4116" max="4121" width="3.5703125" style="5" customWidth="1"/>
    <col min="4122" max="4122" width="9.42578125" style="5" customWidth="1"/>
    <col min="4123" max="4128" width="3.5703125" style="5" customWidth="1"/>
    <col min="4129" max="4129" width="9.42578125" style="5" customWidth="1"/>
    <col min="4130" max="4135" width="3.5703125" style="5" customWidth="1"/>
    <col min="4136" max="4136" width="9.5703125" style="5" customWidth="1"/>
    <col min="4137" max="4142" width="3.85546875" style="5" customWidth="1"/>
    <col min="4143" max="4143" width="9.5703125" style="5" customWidth="1"/>
    <col min="4144" max="4149" width="3.85546875" style="5" customWidth="1"/>
    <col min="4150" max="4150" width="9.5703125" style="5" customWidth="1"/>
    <col min="4151" max="4156" width="3.85546875" style="5" customWidth="1"/>
    <col min="4157" max="4157" width="9.5703125" style="5" customWidth="1"/>
    <col min="4158" max="4163" width="3.85546875" style="5" customWidth="1"/>
    <col min="4164" max="4164" width="9.5703125" style="5" customWidth="1"/>
    <col min="4165" max="4170" width="3.85546875" style="5" customWidth="1"/>
    <col min="4171" max="4171" width="7.5703125" style="5" customWidth="1"/>
    <col min="4172" max="4172" width="4.5703125" style="5" customWidth="1"/>
    <col min="4173" max="4173" width="7.5703125" style="5" customWidth="1"/>
    <col min="4174" max="4174" width="4.5703125" style="5" customWidth="1"/>
    <col min="4175" max="4175" width="10.42578125" style="5" customWidth="1"/>
    <col min="4176" max="4352" width="9.140625" style="5"/>
    <col min="4353" max="4353" width="7.42578125" style="5" customWidth="1"/>
    <col min="4354" max="4354" width="14.42578125" style="5" customWidth="1"/>
    <col min="4355" max="4356" width="9.5703125" style="5" customWidth="1"/>
    <col min="4357" max="4357" width="9.42578125" style="5" customWidth="1"/>
    <col min="4358" max="4363" width="3.5703125" style="5" customWidth="1"/>
    <col min="4364" max="4364" width="9.42578125" style="5" customWidth="1"/>
    <col min="4365" max="4370" width="3.5703125" style="5" customWidth="1"/>
    <col min="4371" max="4371" width="9.42578125" style="5" customWidth="1"/>
    <col min="4372" max="4377" width="3.5703125" style="5" customWidth="1"/>
    <col min="4378" max="4378" width="9.42578125" style="5" customWidth="1"/>
    <col min="4379" max="4384" width="3.5703125" style="5" customWidth="1"/>
    <col min="4385" max="4385" width="9.42578125" style="5" customWidth="1"/>
    <col min="4386" max="4391" width="3.5703125" style="5" customWidth="1"/>
    <col min="4392" max="4392" width="9.5703125" style="5" customWidth="1"/>
    <col min="4393" max="4398" width="3.85546875" style="5" customWidth="1"/>
    <col min="4399" max="4399" width="9.5703125" style="5" customWidth="1"/>
    <col min="4400" max="4405" width="3.85546875" style="5" customWidth="1"/>
    <col min="4406" max="4406" width="9.5703125" style="5" customWidth="1"/>
    <col min="4407" max="4412" width="3.85546875" style="5" customWidth="1"/>
    <col min="4413" max="4413" width="9.5703125" style="5" customWidth="1"/>
    <col min="4414" max="4419" width="3.85546875" style="5" customWidth="1"/>
    <col min="4420" max="4420" width="9.5703125" style="5" customWidth="1"/>
    <col min="4421" max="4426" width="3.85546875" style="5" customWidth="1"/>
    <col min="4427" max="4427" width="7.5703125" style="5" customWidth="1"/>
    <col min="4428" max="4428" width="4.5703125" style="5" customWidth="1"/>
    <col min="4429" max="4429" width="7.5703125" style="5" customWidth="1"/>
    <col min="4430" max="4430" width="4.5703125" style="5" customWidth="1"/>
    <col min="4431" max="4431" width="10.42578125" style="5" customWidth="1"/>
    <col min="4432" max="4608" width="9.140625" style="5"/>
    <col min="4609" max="4609" width="7.42578125" style="5" customWidth="1"/>
    <col min="4610" max="4610" width="14.42578125" style="5" customWidth="1"/>
    <col min="4611" max="4612" width="9.5703125" style="5" customWidth="1"/>
    <col min="4613" max="4613" width="9.42578125" style="5" customWidth="1"/>
    <col min="4614" max="4619" width="3.5703125" style="5" customWidth="1"/>
    <col min="4620" max="4620" width="9.42578125" style="5" customWidth="1"/>
    <col min="4621" max="4626" width="3.5703125" style="5" customWidth="1"/>
    <col min="4627" max="4627" width="9.42578125" style="5" customWidth="1"/>
    <col min="4628" max="4633" width="3.5703125" style="5" customWidth="1"/>
    <col min="4634" max="4634" width="9.42578125" style="5" customWidth="1"/>
    <col min="4635" max="4640" width="3.5703125" style="5" customWidth="1"/>
    <col min="4641" max="4641" width="9.42578125" style="5" customWidth="1"/>
    <col min="4642" max="4647" width="3.5703125" style="5" customWidth="1"/>
    <col min="4648" max="4648" width="9.5703125" style="5" customWidth="1"/>
    <col min="4649" max="4654" width="3.85546875" style="5" customWidth="1"/>
    <col min="4655" max="4655" width="9.5703125" style="5" customWidth="1"/>
    <col min="4656" max="4661" width="3.85546875" style="5" customWidth="1"/>
    <col min="4662" max="4662" width="9.5703125" style="5" customWidth="1"/>
    <col min="4663" max="4668" width="3.85546875" style="5" customWidth="1"/>
    <col min="4669" max="4669" width="9.5703125" style="5" customWidth="1"/>
    <col min="4670" max="4675" width="3.85546875" style="5" customWidth="1"/>
    <col min="4676" max="4676" width="9.5703125" style="5" customWidth="1"/>
    <col min="4677" max="4682" width="3.85546875" style="5" customWidth="1"/>
    <col min="4683" max="4683" width="7.5703125" style="5" customWidth="1"/>
    <col min="4684" max="4684" width="4.5703125" style="5" customWidth="1"/>
    <col min="4685" max="4685" width="7.5703125" style="5" customWidth="1"/>
    <col min="4686" max="4686" width="4.5703125" style="5" customWidth="1"/>
    <col min="4687" max="4687" width="10.42578125" style="5" customWidth="1"/>
    <col min="4688" max="4864" width="9.140625" style="5"/>
    <col min="4865" max="4865" width="7.42578125" style="5" customWidth="1"/>
    <col min="4866" max="4866" width="14.42578125" style="5" customWidth="1"/>
    <col min="4867" max="4868" width="9.5703125" style="5" customWidth="1"/>
    <col min="4869" max="4869" width="9.42578125" style="5" customWidth="1"/>
    <col min="4870" max="4875" width="3.5703125" style="5" customWidth="1"/>
    <col min="4876" max="4876" width="9.42578125" style="5" customWidth="1"/>
    <col min="4877" max="4882" width="3.5703125" style="5" customWidth="1"/>
    <col min="4883" max="4883" width="9.42578125" style="5" customWidth="1"/>
    <col min="4884" max="4889" width="3.5703125" style="5" customWidth="1"/>
    <col min="4890" max="4890" width="9.42578125" style="5" customWidth="1"/>
    <col min="4891" max="4896" width="3.5703125" style="5" customWidth="1"/>
    <col min="4897" max="4897" width="9.42578125" style="5" customWidth="1"/>
    <col min="4898" max="4903" width="3.5703125" style="5" customWidth="1"/>
    <col min="4904" max="4904" width="9.5703125" style="5" customWidth="1"/>
    <col min="4905" max="4910" width="3.85546875" style="5" customWidth="1"/>
    <col min="4911" max="4911" width="9.5703125" style="5" customWidth="1"/>
    <col min="4912" max="4917" width="3.85546875" style="5" customWidth="1"/>
    <col min="4918" max="4918" width="9.5703125" style="5" customWidth="1"/>
    <col min="4919" max="4924" width="3.85546875" style="5" customWidth="1"/>
    <col min="4925" max="4925" width="9.5703125" style="5" customWidth="1"/>
    <col min="4926" max="4931" width="3.85546875" style="5" customWidth="1"/>
    <col min="4932" max="4932" width="9.5703125" style="5" customWidth="1"/>
    <col min="4933" max="4938" width="3.85546875" style="5" customWidth="1"/>
    <col min="4939" max="4939" width="7.5703125" style="5" customWidth="1"/>
    <col min="4940" max="4940" width="4.5703125" style="5" customWidth="1"/>
    <col min="4941" max="4941" width="7.5703125" style="5" customWidth="1"/>
    <col min="4942" max="4942" width="4.5703125" style="5" customWidth="1"/>
    <col min="4943" max="4943" width="10.42578125" style="5" customWidth="1"/>
    <col min="4944" max="5120" width="9.140625" style="5"/>
    <col min="5121" max="5121" width="7.42578125" style="5" customWidth="1"/>
    <col min="5122" max="5122" width="14.42578125" style="5" customWidth="1"/>
    <col min="5123" max="5124" width="9.5703125" style="5" customWidth="1"/>
    <col min="5125" max="5125" width="9.42578125" style="5" customWidth="1"/>
    <col min="5126" max="5131" width="3.5703125" style="5" customWidth="1"/>
    <col min="5132" max="5132" width="9.42578125" style="5" customWidth="1"/>
    <col min="5133" max="5138" width="3.5703125" style="5" customWidth="1"/>
    <col min="5139" max="5139" width="9.42578125" style="5" customWidth="1"/>
    <col min="5140" max="5145" width="3.5703125" style="5" customWidth="1"/>
    <col min="5146" max="5146" width="9.42578125" style="5" customWidth="1"/>
    <col min="5147" max="5152" width="3.5703125" style="5" customWidth="1"/>
    <col min="5153" max="5153" width="9.42578125" style="5" customWidth="1"/>
    <col min="5154" max="5159" width="3.5703125" style="5" customWidth="1"/>
    <col min="5160" max="5160" width="9.5703125" style="5" customWidth="1"/>
    <col min="5161" max="5166" width="3.85546875" style="5" customWidth="1"/>
    <col min="5167" max="5167" width="9.5703125" style="5" customWidth="1"/>
    <col min="5168" max="5173" width="3.85546875" style="5" customWidth="1"/>
    <col min="5174" max="5174" width="9.5703125" style="5" customWidth="1"/>
    <col min="5175" max="5180" width="3.85546875" style="5" customWidth="1"/>
    <col min="5181" max="5181" width="9.5703125" style="5" customWidth="1"/>
    <col min="5182" max="5187" width="3.85546875" style="5" customWidth="1"/>
    <col min="5188" max="5188" width="9.5703125" style="5" customWidth="1"/>
    <col min="5189" max="5194" width="3.85546875" style="5" customWidth="1"/>
    <col min="5195" max="5195" width="7.5703125" style="5" customWidth="1"/>
    <col min="5196" max="5196" width="4.5703125" style="5" customWidth="1"/>
    <col min="5197" max="5197" width="7.5703125" style="5" customWidth="1"/>
    <col min="5198" max="5198" width="4.5703125" style="5" customWidth="1"/>
    <col min="5199" max="5199" width="10.42578125" style="5" customWidth="1"/>
    <col min="5200" max="5376" width="9.140625" style="5"/>
    <col min="5377" max="5377" width="7.42578125" style="5" customWidth="1"/>
    <col min="5378" max="5378" width="14.42578125" style="5" customWidth="1"/>
    <col min="5379" max="5380" width="9.5703125" style="5" customWidth="1"/>
    <col min="5381" max="5381" width="9.42578125" style="5" customWidth="1"/>
    <col min="5382" max="5387" width="3.5703125" style="5" customWidth="1"/>
    <col min="5388" max="5388" width="9.42578125" style="5" customWidth="1"/>
    <col min="5389" max="5394" width="3.5703125" style="5" customWidth="1"/>
    <col min="5395" max="5395" width="9.42578125" style="5" customWidth="1"/>
    <col min="5396" max="5401" width="3.5703125" style="5" customWidth="1"/>
    <col min="5402" max="5402" width="9.42578125" style="5" customWidth="1"/>
    <col min="5403" max="5408" width="3.5703125" style="5" customWidth="1"/>
    <col min="5409" max="5409" width="9.42578125" style="5" customWidth="1"/>
    <col min="5410" max="5415" width="3.5703125" style="5" customWidth="1"/>
    <col min="5416" max="5416" width="9.5703125" style="5" customWidth="1"/>
    <col min="5417" max="5422" width="3.85546875" style="5" customWidth="1"/>
    <col min="5423" max="5423" width="9.5703125" style="5" customWidth="1"/>
    <col min="5424" max="5429" width="3.85546875" style="5" customWidth="1"/>
    <col min="5430" max="5430" width="9.5703125" style="5" customWidth="1"/>
    <col min="5431" max="5436" width="3.85546875" style="5" customWidth="1"/>
    <col min="5437" max="5437" width="9.5703125" style="5" customWidth="1"/>
    <col min="5438" max="5443" width="3.85546875" style="5" customWidth="1"/>
    <col min="5444" max="5444" width="9.5703125" style="5" customWidth="1"/>
    <col min="5445" max="5450" width="3.85546875" style="5" customWidth="1"/>
    <col min="5451" max="5451" width="7.5703125" style="5" customWidth="1"/>
    <col min="5452" max="5452" width="4.5703125" style="5" customWidth="1"/>
    <col min="5453" max="5453" width="7.5703125" style="5" customWidth="1"/>
    <col min="5454" max="5454" width="4.5703125" style="5" customWidth="1"/>
    <col min="5455" max="5455" width="10.42578125" style="5" customWidth="1"/>
    <col min="5456" max="5632" width="9.140625" style="5"/>
    <col min="5633" max="5633" width="7.42578125" style="5" customWidth="1"/>
    <col min="5634" max="5634" width="14.42578125" style="5" customWidth="1"/>
    <col min="5635" max="5636" width="9.5703125" style="5" customWidth="1"/>
    <col min="5637" max="5637" width="9.42578125" style="5" customWidth="1"/>
    <col min="5638" max="5643" width="3.5703125" style="5" customWidth="1"/>
    <col min="5644" max="5644" width="9.42578125" style="5" customWidth="1"/>
    <col min="5645" max="5650" width="3.5703125" style="5" customWidth="1"/>
    <col min="5651" max="5651" width="9.42578125" style="5" customWidth="1"/>
    <col min="5652" max="5657" width="3.5703125" style="5" customWidth="1"/>
    <col min="5658" max="5658" width="9.42578125" style="5" customWidth="1"/>
    <col min="5659" max="5664" width="3.5703125" style="5" customWidth="1"/>
    <col min="5665" max="5665" width="9.42578125" style="5" customWidth="1"/>
    <col min="5666" max="5671" width="3.5703125" style="5" customWidth="1"/>
    <col min="5672" max="5672" width="9.5703125" style="5" customWidth="1"/>
    <col min="5673" max="5678" width="3.85546875" style="5" customWidth="1"/>
    <col min="5679" max="5679" width="9.5703125" style="5" customWidth="1"/>
    <col min="5680" max="5685" width="3.85546875" style="5" customWidth="1"/>
    <col min="5686" max="5686" width="9.5703125" style="5" customWidth="1"/>
    <col min="5687" max="5692" width="3.85546875" style="5" customWidth="1"/>
    <col min="5693" max="5693" width="9.5703125" style="5" customWidth="1"/>
    <col min="5694" max="5699" width="3.85546875" style="5" customWidth="1"/>
    <col min="5700" max="5700" width="9.5703125" style="5" customWidth="1"/>
    <col min="5701" max="5706" width="3.85546875" style="5" customWidth="1"/>
    <col min="5707" max="5707" width="7.5703125" style="5" customWidth="1"/>
    <col min="5708" max="5708" width="4.5703125" style="5" customWidth="1"/>
    <col min="5709" max="5709" width="7.5703125" style="5" customWidth="1"/>
    <col min="5710" max="5710" width="4.5703125" style="5" customWidth="1"/>
    <col min="5711" max="5711" width="10.42578125" style="5" customWidth="1"/>
    <col min="5712" max="5888" width="9.140625" style="5"/>
    <col min="5889" max="5889" width="7.42578125" style="5" customWidth="1"/>
    <col min="5890" max="5890" width="14.42578125" style="5" customWidth="1"/>
    <col min="5891" max="5892" width="9.5703125" style="5" customWidth="1"/>
    <col min="5893" max="5893" width="9.42578125" style="5" customWidth="1"/>
    <col min="5894" max="5899" width="3.5703125" style="5" customWidth="1"/>
    <col min="5900" max="5900" width="9.42578125" style="5" customWidth="1"/>
    <col min="5901" max="5906" width="3.5703125" style="5" customWidth="1"/>
    <col min="5907" max="5907" width="9.42578125" style="5" customWidth="1"/>
    <col min="5908" max="5913" width="3.5703125" style="5" customWidth="1"/>
    <col min="5914" max="5914" width="9.42578125" style="5" customWidth="1"/>
    <col min="5915" max="5920" width="3.5703125" style="5" customWidth="1"/>
    <col min="5921" max="5921" width="9.42578125" style="5" customWidth="1"/>
    <col min="5922" max="5927" width="3.5703125" style="5" customWidth="1"/>
    <col min="5928" max="5928" width="9.5703125" style="5" customWidth="1"/>
    <col min="5929" max="5934" width="3.85546875" style="5" customWidth="1"/>
    <col min="5935" max="5935" width="9.5703125" style="5" customWidth="1"/>
    <col min="5936" max="5941" width="3.85546875" style="5" customWidth="1"/>
    <col min="5942" max="5942" width="9.5703125" style="5" customWidth="1"/>
    <col min="5943" max="5948" width="3.85546875" style="5" customWidth="1"/>
    <col min="5949" max="5949" width="9.5703125" style="5" customWidth="1"/>
    <col min="5950" max="5955" width="3.85546875" style="5" customWidth="1"/>
    <col min="5956" max="5956" width="9.5703125" style="5" customWidth="1"/>
    <col min="5957" max="5962" width="3.85546875" style="5" customWidth="1"/>
    <col min="5963" max="5963" width="7.5703125" style="5" customWidth="1"/>
    <col min="5964" max="5964" width="4.5703125" style="5" customWidth="1"/>
    <col min="5965" max="5965" width="7.5703125" style="5" customWidth="1"/>
    <col min="5966" max="5966" width="4.5703125" style="5" customWidth="1"/>
    <col min="5967" max="5967" width="10.42578125" style="5" customWidth="1"/>
    <col min="5968" max="6144" width="9.140625" style="5"/>
    <col min="6145" max="6145" width="7.42578125" style="5" customWidth="1"/>
    <col min="6146" max="6146" width="14.42578125" style="5" customWidth="1"/>
    <col min="6147" max="6148" width="9.5703125" style="5" customWidth="1"/>
    <col min="6149" max="6149" width="9.42578125" style="5" customWidth="1"/>
    <col min="6150" max="6155" width="3.5703125" style="5" customWidth="1"/>
    <col min="6156" max="6156" width="9.42578125" style="5" customWidth="1"/>
    <col min="6157" max="6162" width="3.5703125" style="5" customWidth="1"/>
    <col min="6163" max="6163" width="9.42578125" style="5" customWidth="1"/>
    <col min="6164" max="6169" width="3.5703125" style="5" customWidth="1"/>
    <col min="6170" max="6170" width="9.42578125" style="5" customWidth="1"/>
    <col min="6171" max="6176" width="3.5703125" style="5" customWidth="1"/>
    <col min="6177" max="6177" width="9.42578125" style="5" customWidth="1"/>
    <col min="6178" max="6183" width="3.5703125" style="5" customWidth="1"/>
    <col min="6184" max="6184" width="9.5703125" style="5" customWidth="1"/>
    <col min="6185" max="6190" width="3.85546875" style="5" customWidth="1"/>
    <col min="6191" max="6191" width="9.5703125" style="5" customWidth="1"/>
    <col min="6192" max="6197" width="3.85546875" style="5" customWidth="1"/>
    <col min="6198" max="6198" width="9.5703125" style="5" customWidth="1"/>
    <col min="6199" max="6204" width="3.85546875" style="5" customWidth="1"/>
    <col min="6205" max="6205" width="9.5703125" style="5" customWidth="1"/>
    <col min="6206" max="6211" width="3.85546875" style="5" customWidth="1"/>
    <col min="6212" max="6212" width="9.5703125" style="5" customWidth="1"/>
    <col min="6213" max="6218" width="3.85546875" style="5" customWidth="1"/>
    <col min="6219" max="6219" width="7.5703125" style="5" customWidth="1"/>
    <col min="6220" max="6220" width="4.5703125" style="5" customWidth="1"/>
    <col min="6221" max="6221" width="7.5703125" style="5" customWidth="1"/>
    <col min="6222" max="6222" width="4.5703125" style="5" customWidth="1"/>
    <col min="6223" max="6223" width="10.42578125" style="5" customWidth="1"/>
    <col min="6224" max="6400" width="9.140625" style="5"/>
    <col min="6401" max="6401" width="7.42578125" style="5" customWidth="1"/>
    <col min="6402" max="6402" width="14.42578125" style="5" customWidth="1"/>
    <col min="6403" max="6404" width="9.5703125" style="5" customWidth="1"/>
    <col min="6405" max="6405" width="9.42578125" style="5" customWidth="1"/>
    <col min="6406" max="6411" width="3.5703125" style="5" customWidth="1"/>
    <col min="6412" max="6412" width="9.42578125" style="5" customWidth="1"/>
    <col min="6413" max="6418" width="3.5703125" style="5" customWidth="1"/>
    <col min="6419" max="6419" width="9.42578125" style="5" customWidth="1"/>
    <col min="6420" max="6425" width="3.5703125" style="5" customWidth="1"/>
    <col min="6426" max="6426" width="9.42578125" style="5" customWidth="1"/>
    <col min="6427" max="6432" width="3.5703125" style="5" customWidth="1"/>
    <col min="6433" max="6433" width="9.42578125" style="5" customWidth="1"/>
    <col min="6434" max="6439" width="3.5703125" style="5" customWidth="1"/>
    <col min="6440" max="6440" width="9.5703125" style="5" customWidth="1"/>
    <col min="6441" max="6446" width="3.85546875" style="5" customWidth="1"/>
    <col min="6447" max="6447" width="9.5703125" style="5" customWidth="1"/>
    <col min="6448" max="6453" width="3.85546875" style="5" customWidth="1"/>
    <col min="6454" max="6454" width="9.5703125" style="5" customWidth="1"/>
    <col min="6455" max="6460" width="3.85546875" style="5" customWidth="1"/>
    <col min="6461" max="6461" width="9.5703125" style="5" customWidth="1"/>
    <col min="6462" max="6467" width="3.85546875" style="5" customWidth="1"/>
    <col min="6468" max="6468" width="9.5703125" style="5" customWidth="1"/>
    <col min="6469" max="6474" width="3.85546875" style="5" customWidth="1"/>
    <col min="6475" max="6475" width="7.5703125" style="5" customWidth="1"/>
    <col min="6476" max="6476" width="4.5703125" style="5" customWidth="1"/>
    <col min="6477" max="6477" width="7.5703125" style="5" customWidth="1"/>
    <col min="6478" max="6478" width="4.5703125" style="5" customWidth="1"/>
    <col min="6479" max="6479" width="10.42578125" style="5" customWidth="1"/>
    <col min="6480" max="6656" width="9.140625" style="5"/>
    <col min="6657" max="6657" width="7.42578125" style="5" customWidth="1"/>
    <col min="6658" max="6658" width="14.42578125" style="5" customWidth="1"/>
    <col min="6659" max="6660" width="9.5703125" style="5" customWidth="1"/>
    <col min="6661" max="6661" width="9.42578125" style="5" customWidth="1"/>
    <col min="6662" max="6667" width="3.5703125" style="5" customWidth="1"/>
    <col min="6668" max="6668" width="9.42578125" style="5" customWidth="1"/>
    <col min="6669" max="6674" width="3.5703125" style="5" customWidth="1"/>
    <col min="6675" max="6675" width="9.42578125" style="5" customWidth="1"/>
    <col min="6676" max="6681" width="3.5703125" style="5" customWidth="1"/>
    <col min="6682" max="6682" width="9.42578125" style="5" customWidth="1"/>
    <col min="6683" max="6688" width="3.5703125" style="5" customWidth="1"/>
    <col min="6689" max="6689" width="9.42578125" style="5" customWidth="1"/>
    <col min="6690" max="6695" width="3.5703125" style="5" customWidth="1"/>
    <col min="6696" max="6696" width="9.5703125" style="5" customWidth="1"/>
    <col min="6697" max="6702" width="3.85546875" style="5" customWidth="1"/>
    <col min="6703" max="6703" width="9.5703125" style="5" customWidth="1"/>
    <col min="6704" max="6709" width="3.85546875" style="5" customWidth="1"/>
    <col min="6710" max="6710" width="9.5703125" style="5" customWidth="1"/>
    <col min="6711" max="6716" width="3.85546875" style="5" customWidth="1"/>
    <col min="6717" max="6717" width="9.5703125" style="5" customWidth="1"/>
    <col min="6718" max="6723" width="3.85546875" style="5" customWidth="1"/>
    <col min="6724" max="6724" width="9.5703125" style="5" customWidth="1"/>
    <col min="6725" max="6730" width="3.85546875" style="5" customWidth="1"/>
    <col min="6731" max="6731" width="7.5703125" style="5" customWidth="1"/>
    <col min="6732" max="6732" width="4.5703125" style="5" customWidth="1"/>
    <col min="6733" max="6733" width="7.5703125" style="5" customWidth="1"/>
    <col min="6734" max="6734" width="4.5703125" style="5" customWidth="1"/>
    <col min="6735" max="6735" width="10.42578125" style="5" customWidth="1"/>
    <col min="6736" max="6912" width="9.140625" style="5"/>
    <col min="6913" max="6913" width="7.42578125" style="5" customWidth="1"/>
    <col min="6914" max="6914" width="14.42578125" style="5" customWidth="1"/>
    <col min="6915" max="6916" width="9.5703125" style="5" customWidth="1"/>
    <col min="6917" max="6917" width="9.42578125" style="5" customWidth="1"/>
    <col min="6918" max="6923" width="3.5703125" style="5" customWidth="1"/>
    <col min="6924" max="6924" width="9.42578125" style="5" customWidth="1"/>
    <col min="6925" max="6930" width="3.5703125" style="5" customWidth="1"/>
    <col min="6931" max="6931" width="9.42578125" style="5" customWidth="1"/>
    <col min="6932" max="6937" width="3.5703125" style="5" customWidth="1"/>
    <col min="6938" max="6938" width="9.42578125" style="5" customWidth="1"/>
    <col min="6939" max="6944" width="3.5703125" style="5" customWidth="1"/>
    <col min="6945" max="6945" width="9.42578125" style="5" customWidth="1"/>
    <col min="6946" max="6951" width="3.5703125" style="5" customWidth="1"/>
    <col min="6952" max="6952" width="9.5703125" style="5" customWidth="1"/>
    <col min="6953" max="6958" width="3.85546875" style="5" customWidth="1"/>
    <col min="6959" max="6959" width="9.5703125" style="5" customWidth="1"/>
    <col min="6960" max="6965" width="3.85546875" style="5" customWidth="1"/>
    <col min="6966" max="6966" width="9.5703125" style="5" customWidth="1"/>
    <col min="6967" max="6972" width="3.85546875" style="5" customWidth="1"/>
    <col min="6973" max="6973" width="9.5703125" style="5" customWidth="1"/>
    <col min="6974" max="6979" width="3.85546875" style="5" customWidth="1"/>
    <col min="6980" max="6980" width="9.5703125" style="5" customWidth="1"/>
    <col min="6981" max="6986" width="3.85546875" style="5" customWidth="1"/>
    <col min="6987" max="6987" width="7.5703125" style="5" customWidth="1"/>
    <col min="6988" max="6988" width="4.5703125" style="5" customWidth="1"/>
    <col min="6989" max="6989" width="7.5703125" style="5" customWidth="1"/>
    <col min="6990" max="6990" width="4.5703125" style="5" customWidth="1"/>
    <col min="6991" max="6991" width="10.42578125" style="5" customWidth="1"/>
    <col min="6992" max="7168" width="9.140625" style="5"/>
    <col min="7169" max="7169" width="7.42578125" style="5" customWidth="1"/>
    <col min="7170" max="7170" width="14.42578125" style="5" customWidth="1"/>
    <col min="7171" max="7172" width="9.5703125" style="5" customWidth="1"/>
    <col min="7173" max="7173" width="9.42578125" style="5" customWidth="1"/>
    <col min="7174" max="7179" width="3.5703125" style="5" customWidth="1"/>
    <col min="7180" max="7180" width="9.42578125" style="5" customWidth="1"/>
    <col min="7181" max="7186" width="3.5703125" style="5" customWidth="1"/>
    <col min="7187" max="7187" width="9.42578125" style="5" customWidth="1"/>
    <col min="7188" max="7193" width="3.5703125" style="5" customWidth="1"/>
    <col min="7194" max="7194" width="9.42578125" style="5" customWidth="1"/>
    <col min="7195" max="7200" width="3.5703125" style="5" customWidth="1"/>
    <col min="7201" max="7201" width="9.42578125" style="5" customWidth="1"/>
    <col min="7202" max="7207" width="3.5703125" style="5" customWidth="1"/>
    <col min="7208" max="7208" width="9.5703125" style="5" customWidth="1"/>
    <col min="7209" max="7214" width="3.85546875" style="5" customWidth="1"/>
    <col min="7215" max="7215" width="9.5703125" style="5" customWidth="1"/>
    <col min="7216" max="7221" width="3.85546875" style="5" customWidth="1"/>
    <col min="7222" max="7222" width="9.5703125" style="5" customWidth="1"/>
    <col min="7223" max="7228" width="3.85546875" style="5" customWidth="1"/>
    <col min="7229" max="7229" width="9.5703125" style="5" customWidth="1"/>
    <col min="7230" max="7235" width="3.85546875" style="5" customWidth="1"/>
    <col min="7236" max="7236" width="9.5703125" style="5" customWidth="1"/>
    <col min="7237" max="7242" width="3.85546875" style="5" customWidth="1"/>
    <col min="7243" max="7243" width="7.5703125" style="5" customWidth="1"/>
    <col min="7244" max="7244" width="4.5703125" style="5" customWidth="1"/>
    <col min="7245" max="7245" width="7.5703125" style="5" customWidth="1"/>
    <col min="7246" max="7246" width="4.5703125" style="5" customWidth="1"/>
    <col min="7247" max="7247" width="10.42578125" style="5" customWidth="1"/>
    <col min="7248" max="7424" width="9.140625" style="5"/>
    <col min="7425" max="7425" width="7.42578125" style="5" customWidth="1"/>
    <col min="7426" max="7426" width="14.42578125" style="5" customWidth="1"/>
    <col min="7427" max="7428" width="9.5703125" style="5" customWidth="1"/>
    <col min="7429" max="7429" width="9.42578125" style="5" customWidth="1"/>
    <col min="7430" max="7435" width="3.5703125" style="5" customWidth="1"/>
    <col min="7436" max="7436" width="9.42578125" style="5" customWidth="1"/>
    <col min="7437" max="7442" width="3.5703125" style="5" customWidth="1"/>
    <col min="7443" max="7443" width="9.42578125" style="5" customWidth="1"/>
    <col min="7444" max="7449" width="3.5703125" style="5" customWidth="1"/>
    <col min="7450" max="7450" width="9.42578125" style="5" customWidth="1"/>
    <col min="7451" max="7456" width="3.5703125" style="5" customWidth="1"/>
    <col min="7457" max="7457" width="9.42578125" style="5" customWidth="1"/>
    <col min="7458" max="7463" width="3.5703125" style="5" customWidth="1"/>
    <col min="7464" max="7464" width="9.5703125" style="5" customWidth="1"/>
    <col min="7465" max="7470" width="3.85546875" style="5" customWidth="1"/>
    <col min="7471" max="7471" width="9.5703125" style="5" customWidth="1"/>
    <col min="7472" max="7477" width="3.85546875" style="5" customWidth="1"/>
    <col min="7478" max="7478" width="9.5703125" style="5" customWidth="1"/>
    <col min="7479" max="7484" width="3.85546875" style="5" customWidth="1"/>
    <col min="7485" max="7485" width="9.5703125" style="5" customWidth="1"/>
    <col min="7486" max="7491" width="3.85546875" style="5" customWidth="1"/>
    <col min="7492" max="7492" width="9.5703125" style="5" customWidth="1"/>
    <col min="7493" max="7498" width="3.85546875" style="5" customWidth="1"/>
    <col min="7499" max="7499" width="7.5703125" style="5" customWidth="1"/>
    <col min="7500" max="7500" width="4.5703125" style="5" customWidth="1"/>
    <col min="7501" max="7501" width="7.5703125" style="5" customWidth="1"/>
    <col min="7502" max="7502" width="4.5703125" style="5" customWidth="1"/>
    <col min="7503" max="7503" width="10.42578125" style="5" customWidth="1"/>
    <col min="7504" max="7680" width="9.140625" style="5"/>
    <col min="7681" max="7681" width="7.42578125" style="5" customWidth="1"/>
    <col min="7682" max="7682" width="14.42578125" style="5" customWidth="1"/>
    <col min="7683" max="7684" width="9.5703125" style="5" customWidth="1"/>
    <col min="7685" max="7685" width="9.42578125" style="5" customWidth="1"/>
    <col min="7686" max="7691" width="3.5703125" style="5" customWidth="1"/>
    <col min="7692" max="7692" width="9.42578125" style="5" customWidth="1"/>
    <col min="7693" max="7698" width="3.5703125" style="5" customWidth="1"/>
    <col min="7699" max="7699" width="9.42578125" style="5" customWidth="1"/>
    <col min="7700" max="7705" width="3.5703125" style="5" customWidth="1"/>
    <col min="7706" max="7706" width="9.42578125" style="5" customWidth="1"/>
    <col min="7707" max="7712" width="3.5703125" style="5" customWidth="1"/>
    <col min="7713" max="7713" width="9.42578125" style="5" customWidth="1"/>
    <col min="7714" max="7719" width="3.5703125" style="5" customWidth="1"/>
    <col min="7720" max="7720" width="9.5703125" style="5" customWidth="1"/>
    <col min="7721" max="7726" width="3.85546875" style="5" customWidth="1"/>
    <col min="7727" max="7727" width="9.5703125" style="5" customWidth="1"/>
    <col min="7728" max="7733" width="3.85546875" style="5" customWidth="1"/>
    <col min="7734" max="7734" width="9.5703125" style="5" customWidth="1"/>
    <col min="7735" max="7740" width="3.85546875" style="5" customWidth="1"/>
    <col min="7741" max="7741" width="9.5703125" style="5" customWidth="1"/>
    <col min="7742" max="7747" width="3.85546875" style="5" customWidth="1"/>
    <col min="7748" max="7748" width="9.5703125" style="5" customWidth="1"/>
    <col min="7749" max="7754" width="3.85546875" style="5" customWidth="1"/>
    <col min="7755" max="7755" width="7.5703125" style="5" customWidth="1"/>
    <col min="7756" max="7756" width="4.5703125" style="5" customWidth="1"/>
    <col min="7757" max="7757" width="7.5703125" style="5" customWidth="1"/>
    <col min="7758" max="7758" width="4.5703125" style="5" customWidth="1"/>
    <col min="7759" max="7759" width="10.42578125" style="5" customWidth="1"/>
    <col min="7760" max="7936" width="9.140625" style="5"/>
    <col min="7937" max="7937" width="7.42578125" style="5" customWidth="1"/>
    <col min="7938" max="7938" width="14.42578125" style="5" customWidth="1"/>
    <col min="7939" max="7940" width="9.5703125" style="5" customWidth="1"/>
    <col min="7941" max="7941" width="9.42578125" style="5" customWidth="1"/>
    <col min="7942" max="7947" width="3.5703125" style="5" customWidth="1"/>
    <col min="7948" max="7948" width="9.42578125" style="5" customWidth="1"/>
    <col min="7949" max="7954" width="3.5703125" style="5" customWidth="1"/>
    <col min="7955" max="7955" width="9.42578125" style="5" customWidth="1"/>
    <col min="7956" max="7961" width="3.5703125" style="5" customWidth="1"/>
    <col min="7962" max="7962" width="9.42578125" style="5" customWidth="1"/>
    <col min="7963" max="7968" width="3.5703125" style="5" customWidth="1"/>
    <col min="7969" max="7969" width="9.42578125" style="5" customWidth="1"/>
    <col min="7970" max="7975" width="3.5703125" style="5" customWidth="1"/>
    <col min="7976" max="7976" width="9.5703125" style="5" customWidth="1"/>
    <col min="7977" max="7982" width="3.85546875" style="5" customWidth="1"/>
    <col min="7983" max="7983" width="9.5703125" style="5" customWidth="1"/>
    <col min="7984" max="7989" width="3.85546875" style="5" customWidth="1"/>
    <col min="7990" max="7990" width="9.5703125" style="5" customWidth="1"/>
    <col min="7991" max="7996" width="3.85546875" style="5" customWidth="1"/>
    <col min="7997" max="7997" width="9.5703125" style="5" customWidth="1"/>
    <col min="7998" max="8003" width="3.85546875" style="5" customWidth="1"/>
    <col min="8004" max="8004" width="9.5703125" style="5" customWidth="1"/>
    <col min="8005" max="8010" width="3.85546875" style="5" customWidth="1"/>
    <col min="8011" max="8011" width="7.5703125" style="5" customWidth="1"/>
    <col min="8012" max="8012" width="4.5703125" style="5" customWidth="1"/>
    <col min="8013" max="8013" width="7.5703125" style="5" customWidth="1"/>
    <col min="8014" max="8014" width="4.5703125" style="5" customWidth="1"/>
    <col min="8015" max="8015" width="10.42578125" style="5" customWidth="1"/>
    <col min="8016" max="8192" width="9.140625" style="5"/>
    <col min="8193" max="8193" width="7.42578125" style="5" customWidth="1"/>
    <col min="8194" max="8194" width="14.42578125" style="5" customWidth="1"/>
    <col min="8195" max="8196" width="9.5703125" style="5" customWidth="1"/>
    <col min="8197" max="8197" width="9.42578125" style="5" customWidth="1"/>
    <col min="8198" max="8203" width="3.5703125" style="5" customWidth="1"/>
    <col min="8204" max="8204" width="9.42578125" style="5" customWidth="1"/>
    <col min="8205" max="8210" width="3.5703125" style="5" customWidth="1"/>
    <col min="8211" max="8211" width="9.42578125" style="5" customWidth="1"/>
    <col min="8212" max="8217" width="3.5703125" style="5" customWidth="1"/>
    <col min="8218" max="8218" width="9.42578125" style="5" customWidth="1"/>
    <col min="8219" max="8224" width="3.5703125" style="5" customWidth="1"/>
    <col min="8225" max="8225" width="9.42578125" style="5" customWidth="1"/>
    <col min="8226" max="8231" width="3.5703125" style="5" customWidth="1"/>
    <col min="8232" max="8232" width="9.5703125" style="5" customWidth="1"/>
    <col min="8233" max="8238" width="3.85546875" style="5" customWidth="1"/>
    <col min="8239" max="8239" width="9.5703125" style="5" customWidth="1"/>
    <col min="8240" max="8245" width="3.85546875" style="5" customWidth="1"/>
    <col min="8246" max="8246" width="9.5703125" style="5" customWidth="1"/>
    <col min="8247" max="8252" width="3.85546875" style="5" customWidth="1"/>
    <col min="8253" max="8253" width="9.5703125" style="5" customWidth="1"/>
    <col min="8254" max="8259" width="3.85546875" style="5" customWidth="1"/>
    <col min="8260" max="8260" width="9.5703125" style="5" customWidth="1"/>
    <col min="8261" max="8266" width="3.85546875" style="5" customWidth="1"/>
    <col min="8267" max="8267" width="7.5703125" style="5" customWidth="1"/>
    <col min="8268" max="8268" width="4.5703125" style="5" customWidth="1"/>
    <col min="8269" max="8269" width="7.5703125" style="5" customWidth="1"/>
    <col min="8270" max="8270" width="4.5703125" style="5" customWidth="1"/>
    <col min="8271" max="8271" width="10.42578125" style="5" customWidth="1"/>
    <col min="8272" max="8448" width="9.140625" style="5"/>
    <col min="8449" max="8449" width="7.42578125" style="5" customWidth="1"/>
    <col min="8450" max="8450" width="14.42578125" style="5" customWidth="1"/>
    <col min="8451" max="8452" width="9.5703125" style="5" customWidth="1"/>
    <col min="8453" max="8453" width="9.42578125" style="5" customWidth="1"/>
    <col min="8454" max="8459" width="3.5703125" style="5" customWidth="1"/>
    <col min="8460" max="8460" width="9.42578125" style="5" customWidth="1"/>
    <col min="8461" max="8466" width="3.5703125" style="5" customWidth="1"/>
    <col min="8467" max="8467" width="9.42578125" style="5" customWidth="1"/>
    <col min="8468" max="8473" width="3.5703125" style="5" customWidth="1"/>
    <col min="8474" max="8474" width="9.42578125" style="5" customWidth="1"/>
    <col min="8475" max="8480" width="3.5703125" style="5" customWidth="1"/>
    <col min="8481" max="8481" width="9.42578125" style="5" customWidth="1"/>
    <col min="8482" max="8487" width="3.5703125" style="5" customWidth="1"/>
    <col min="8488" max="8488" width="9.5703125" style="5" customWidth="1"/>
    <col min="8489" max="8494" width="3.85546875" style="5" customWidth="1"/>
    <col min="8495" max="8495" width="9.5703125" style="5" customWidth="1"/>
    <col min="8496" max="8501" width="3.85546875" style="5" customWidth="1"/>
    <col min="8502" max="8502" width="9.5703125" style="5" customWidth="1"/>
    <col min="8503" max="8508" width="3.85546875" style="5" customWidth="1"/>
    <col min="8509" max="8509" width="9.5703125" style="5" customWidth="1"/>
    <col min="8510" max="8515" width="3.85546875" style="5" customWidth="1"/>
    <col min="8516" max="8516" width="9.5703125" style="5" customWidth="1"/>
    <col min="8517" max="8522" width="3.85546875" style="5" customWidth="1"/>
    <col min="8523" max="8523" width="7.5703125" style="5" customWidth="1"/>
    <col min="8524" max="8524" width="4.5703125" style="5" customWidth="1"/>
    <col min="8525" max="8525" width="7.5703125" style="5" customWidth="1"/>
    <col min="8526" max="8526" width="4.5703125" style="5" customWidth="1"/>
    <col min="8527" max="8527" width="10.42578125" style="5" customWidth="1"/>
    <col min="8528" max="8704" width="9.140625" style="5"/>
    <col min="8705" max="8705" width="7.42578125" style="5" customWidth="1"/>
    <col min="8706" max="8706" width="14.42578125" style="5" customWidth="1"/>
    <col min="8707" max="8708" width="9.5703125" style="5" customWidth="1"/>
    <col min="8709" max="8709" width="9.42578125" style="5" customWidth="1"/>
    <col min="8710" max="8715" width="3.5703125" style="5" customWidth="1"/>
    <col min="8716" max="8716" width="9.42578125" style="5" customWidth="1"/>
    <col min="8717" max="8722" width="3.5703125" style="5" customWidth="1"/>
    <col min="8723" max="8723" width="9.42578125" style="5" customWidth="1"/>
    <col min="8724" max="8729" width="3.5703125" style="5" customWidth="1"/>
    <col min="8730" max="8730" width="9.42578125" style="5" customWidth="1"/>
    <col min="8731" max="8736" width="3.5703125" style="5" customWidth="1"/>
    <col min="8737" max="8737" width="9.42578125" style="5" customWidth="1"/>
    <col min="8738" max="8743" width="3.5703125" style="5" customWidth="1"/>
    <col min="8744" max="8744" width="9.5703125" style="5" customWidth="1"/>
    <col min="8745" max="8750" width="3.85546875" style="5" customWidth="1"/>
    <col min="8751" max="8751" width="9.5703125" style="5" customWidth="1"/>
    <col min="8752" max="8757" width="3.85546875" style="5" customWidth="1"/>
    <col min="8758" max="8758" width="9.5703125" style="5" customWidth="1"/>
    <col min="8759" max="8764" width="3.85546875" style="5" customWidth="1"/>
    <col min="8765" max="8765" width="9.5703125" style="5" customWidth="1"/>
    <col min="8766" max="8771" width="3.85546875" style="5" customWidth="1"/>
    <col min="8772" max="8772" width="9.5703125" style="5" customWidth="1"/>
    <col min="8773" max="8778" width="3.85546875" style="5" customWidth="1"/>
    <col min="8779" max="8779" width="7.5703125" style="5" customWidth="1"/>
    <col min="8780" max="8780" width="4.5703125" style="5" customWidth="1"/>
    <col min="8781" max="8781" width="7.5703125" style="5" customWidth="1"/>
    <col min="8782" max="8782" width="4.5703125" style="5" customWidth="1"/>
    <col min="8783" max="8783" width="10.42578125" style="5" customWidth="1"/>
    <col min="8784" max="8960" width="9.140625" style="5"/>
    <col min="8961" max="8961" width="7.42578125" style="5" customWidth="1"/>
    <col min="8962" max="8962" width="14.42578125" style="5" customWidth="1"/>
    <col min="8963" max="8964" width="9.5703125" style="5" customWidth="1"/>
    <col min="8965" max="8965" width="9.42578125" style="5" customWidth="1"/>
    <col min="8966" max="8971" width="3.5703125" style="5" customWidth="1"/>
    <col min="8972" max="8972" width="9.42578125" style="5" customWidth="1"/>
    <col min="8973" max="8978" width="3.5703125" style="5" customWidth="1"/>
    <col min="8979" max="8979" width="9.42578125" style="5" customWidth="1"/>
    <col min="8980" max="8985" width="3.5703125" style="5" customWidth="1"/>
    <col min="8986" max="8986" width="9.42578125" style="5" customWidth="1"/>
    <col min="8987" max="8992" width="3.5703125" style="5" customWidth="1"/>
    <col min="8993" max="8993" width="9.42578125" style="5" customWidth="1"/>
    <col min="8994" max="8999" width="3.5703125" style="5" customWidth="1"/>
    <col min="9000" max="9000" width="9.5703125" style="5" customWidth="1"/>
    <col min="9001" max="9006" width="3.85546875" style="5" customWidth="1"/>
    <col min="9007" max="9007" width="9.5703125" style="5" customWidth="1"/>
    <col min="9008" max="9013" width="3.85546875" style="5" customWidth="1"/>
    <col min="9014" max="9014" width="9.5703125" style="5" customWidth="1"/>
    <col min="9015" max="9020" width="3.85546875" style="5" customWidth="1"/>
    <col min="9021" max="9021" width="9.5703125" style="5" customWidth="1"/>
    <col min="9022" max="9027" width="3.85546875" style="5" customWidth="1"/>
    <col min="9028" max="9028" width="9.5703125" style="5" customWidth="1"/>
    <col min="9029" max="9034" width="3.85546875" style="5" customWidth="1"/>
    <col min="9035" max="9035" width="7.5703125" style="5" customWidth="1"/>
    <col min="9036" max="9036" width="4.5703125" style="5" customWidth="1"/>
    <col min="9037" max="9037" width="7.5703125" style="5" customWidth="1"/>
    <col min="9038" max="9038" width="4.5703125" style="5" customWidth="1"/>
    <col min="9039" max="9039" width="10.42578125" style="5" customWidth="1"/>
    <col min="9040" max="9216" width="9.140625" style="5"/>
    <col min="9217" max="9217" width="7.42578125" style="5" customWidth="1"/>
    <col min="9218" max="9218" width="14.42578125" style="5" customWidth="1"/>
    <col min="9219" max="9220" width="9.5703125" style="5" customWidth="1"/>
    <col min="9221" max="9221" width="9.42578125" style="5" customWidth="1"/>
    <col min="9222" max="9227" width="3.5703125" style="5" customWidth="1"/>
    <col min="9228" max="9228" width="9.42578125" style="5" customWidth="1"/>
    <col min="9229" max="9234" width="3.5703125" style="5" customWidth="1"/>
    <col min="9235" max="9235" width="9.42578125" style="5" customWidth="1"/>
    <col min="9236" max="9241" width="3.5703125" style="5" customWidth="1"/>
    <col min="9242" max="9242" width="9.42578125" style="5" customWidth="1"/>
    <col min="9243" max="9248" width="3.5703125" style="5" customWidth="1"/>
    <col min="9249" max="9249" width="9.42578125" style="5" customWidth="1"/>
    <col min="9250" max="9255" width="3.5703125" style="5" customWidth="1"/>
    <col min="9256" max="9256" width="9.5703125" style="5" customWidth="1"/>
    <col min="9257" max="9262" width="3.85546875" style="5" customWidth="1"/>
    <col min="9263" max="9263" width="9.5703125" style="5" customWidth="1"/>
    <col min="9264" max="9269" width="3.85546875" style="5" customWidth="1"/>
    <col min="9270" max="9270" width="9.5703125" style="5" customWidth="1"/>
    <col min="9271" max="9276" width="3.85546875" style="5" customWidth="1"/>
    <col min="9277" max="9277" width="9.5703125" style="5" customWidth="1"/>
    <col min="9278" max="9283" width="3.85546875" style="5" customWidth="1"/>
    <col min="9284" max="9284" width="9.5703125" style="5" customWidth="1"/>
    <col min="9285" max="9290" width="3.85546875" style="5" customWidth="1"/>
    <col min="9291" max="9291" width="7.5703125" style="5" customWidth="1"/>
    <col min="9292" max="9292" width="4.5703125" style="5" customWidth="1"/>
    <col min="9293" max="9293" width="7.5703125" style="5" customWidth="1"/>
    <col min="9294" max="9294" width="4.5703125" style="5" customWidth="1"/>
    <col min="9295" max="9295" width="10.42578125" style="5" customWidth="1"/>
    <col min="9296" max="9472" width="9.140625" style="5"/>
    <col min="9473" max="9473" width="7.42578125" style="5" customWidth="1"/>
    <col min="9474" max="9474" width="14.42578125" style="5" customWidth="1"/>
    <col min="9475" max="9476" width="9.5703125" style="5" customWidth="1"/>
    <col min="9477" max="9477" width="9.42578125" style="5" customWidth="1"/>
    <col min="9478" max="9483" width="3.5703125" style="5" customWidth="1"/>
    <col min="9484" max="9484" width="9.42578125" style="5" customWidth="1"/>
    <col min="9485" max="9490" width="3.5703125" style="5" customWidth="1"/>
    <col min="9491" max="9491" width="9.42578125" style="5" customWidth="1"/>
    <col min="9492" max="9497" width="3.5703125" style="5" customWidth="1"/>
    <col min="9498" max="9498" width="9.42578125" style="5" customWidth="1"/>
    <col min="9499" max="9504" width="3.5703125" style="5" customWidth="1"/>
    <col min="9505" max="9505" width="9.42578125" style="5" customWidth="1"/>
    <col min="9506" max="9511" width="3.5703125" style="5" customWidth="1"/>
    <col min="9512" max="9512" width="9.5703125" style="5" customWidth="1"/>
    <col min="9513" max="9518" width="3.85546875" style="5" customWidth="1"/>
    <col min="9519" max="9519" width="9.5703125" style="5" customWidth="1"/>
    <col min="9520" max="9525" width="3.85546875" style="5" customWidth="1"/>
    <col min="9526" max="9526" width="9.5703125" style="5" customWidth="1"/>
    <col min="9527" max="9532" width="3.85546875" style="5" customWidth="1"/>
    <col min="9533" max="9533" width="9.5703125" style="5" customWidth="1"/>
    <col min="9534" max="9539" width="3.85546875" style="5" customWidth="1"/>
    <col min="9540" max="9540" width="9.5703125" style="5" customWidth="1"/>
    <col min="9541" max="9546" width="3.85546875" style="5" customWidth="1"/>
    <col min="9547" max="9547" width="7.5703125" style="5" customWidth="1"/>
    <col min="9548" max="9548" width="4.5703125" style="5" customWidth="1"/>
    <col min="9549" max="9549" width="7.5703125" style="5" customWidth="1"/>
    <col min="9550" max="9550" width="4.5703125" style="5" customWidth="1"/>
    <col min="9551" max="9551" width="10.42578125" style="5" customWidth="1"/>
    <col min="9552" max="9728" width="9.140625" style="5"/>
    <col min="9729" max="9729" width="7.42578125" style="5" customWidth="1"/>
    <col min="9730" max="9730" width="14.42578125" style="5" customWidth="1"/>
    <col min="9731" max="9732" width="9.5703125" style="5" customWidth="1"/>
    <col min="9733" max="9733" width="9.42578125" style="5" customWidth="1"/>
    <col min="9734" max="9739" width="3.5703125" style="5" customWidth="1"/>
    <col min="9740" max="9740" width="9.42578125" style="5" customWidth="1"/>
    <col min="9741" max="9746" width="3.5703125" style="5" customWidth="1"/>
    <col min="9747" max="9747" width="9.42578125" style="5" customWidth="1"/>
    <col min="9748" max="9753" width="3.5703125" style="5" customWidth="1"/>
    <col min="9754" max="9754" width="9.42578125" style="5" customWidth="1"/>
    <col min="9755" max="9760" width="3.5703125" style="5" customWidth="1"/>
    <col min="9761" max="9761" width="9.42578125" style="5" customWidth="1"/>
    <col min="9762" max="9767" width="3.5703125" style="5" customWidth="1"/>
    <col min="9768" max="9768" width="9.5703125" style="5" customWidth="1"/>
    <col min="9769" max="9774" width="3.85546875" style="5" customWidth="1"/>
    <col min="9775" max="9775" width="9.5703125" style="5" customWidth="1"/>
    <col min="9776" max="9781" width="3.85546875" style="5" customWidth="1"/>
    <col min="9782" max="9782" width="9.5703125" style="5" customWidth="1"/>
    <col min="9783" max="9788" width="3.85546875" style="5" customWidth="1"/>
    <col min="9789" max="9789" width="9.5703125" style="5" customWidth="1"/>
    <col min="9790" max="9795" width="3.85546875" style="5" customWidth="1"/>
    <col min="9796" max="9796" width="9.5703125" style="5" customWidth="1"/>
    <col min="9797" max="9802" width="3.85546875" style="5" customWidth="1"/>
    <col min="9803" max="9803" width="7.5703125" style="5" customWidth="1"/>
    <col min="9804" max="9804" width="4.5703125" style="5" customWidth="1"/>
    <col min="9805" max="9805" width="7.5703125" style="5" customWidth="1"/>
    <col min="9806" max="9806" width="4.5703125" style="5" customWidth="1"/>
    <col min="9807" max="9807" width="10.42578125" style="5" customWidth="1"/>
    <col min="9808" max="9984" width="9.140625" style="5"/>
    <col min="9985" max="9985" width="7.42578125" style="5" customWidth="1"/>
    <col min="9986" max="9986" width="14.42578125" style="5" customWidth="1"/>
    <col min="9987" max="9988" width="9.5703125" style="5" customWidth="1"/>
    <col min="9989" max="9989" width="9.42578125" style="5" customWidth="1"/>
    <col min="9990" max="9995" width="3.5703125" style="5" customWidth="1"/>
    <col min="9996" max="9996" width="9.42578125" style="5" customWidth="1"/>
    <col min="9997" max="10002" width="3.5703125" style="5" customWidth="1"/>
    <col min="10003" max="10003" width="9.42578125" style="5" customWidth="1"/>
    <col min="10004" max="10009" width="3.5703125" style="5" customWidth="1"/>
    <col min="10010" max="10010" width="9.42578125" style="5" customWidth="1"/>
    <col min="10011" max="10016" width="3.5703125" style="5" customWidth="1"/>
    <col min="10017" max="10017" width="9.42578125" style="5" customWidth="1"/>
    <col min="10018" max="10023" width="3.5703125" style="5" customWidth="1"/>
    <col min="10024" max="10024" width="9.5703125" style="5" customWidth="1"/>
    <col min="10025" max="10030" width="3.85546875" style="5" customWidth="1"/>
    <col min="10031" max="10031" width="9.5703125" style="5" customWidth="1"/>
    <col min="10032" max="10037" width="3.85546875" style="5" customWidth="1"/>
    <col min="10038" max="10038" width="9.5703125" style="5" customWidth="1"/>
    <col min="10039" max="10044" width="3.85546875" style="5" customWidth="1"/>
    <col min="10045" max="10045" width="9.5703125" style="5" customWidth="1"/>
    <col min="10046" max="10051" width="3.85546875" style="5" customWidth="1"/>
    <col min="10052" max="10052" width="9.5703125" style="5" customWidth="1"/>
    <col min="10053" max="10058" width="3.85546875" style="5" customWidth="1"/>
    <col min="10059" max="10059" width="7.5703125" style="5" customWidth="1"/>
    <col min="10060" max="10060" width="4.5703125" style="5" customWidth="1"/>
    <col min="10061" max="10061" width="7.5703125" style="5" customWidth="1"/>
    <col min="10062" max="10062" width="4.5703125" style="5" customWidth="1"/>
    <col min="10063" max="10063" width="10.42578125" style="5" customWidth="1"/>
    <col min="10064" max="10240" width="9.140625" style="5"/>
    <col min="10241" max="10241" width="7.42578125" style="5" customWidth="1"/>
    <col min="10242" max="10242" width="14.42578125" style="5" customWidth="1"/>
    <col min="10243" max="10244" width="9.5703125" style="5" customWidth="1"/>
    <col min="10245" max="10245" width="9.42578125" style="5" customWidth="1"/>
    <col min="10246" max="10251" width="3.5703125" style="5" customWidth="1"/>
    <col min="10252" max="10252" width="9.42578125" style="5" customWidth="1"/>
    <col min="10253" max="10258" width="3.5703125" style="5" customWidth="1"/>
    <col min="10259" max="10259" width="9.42578125" style="5" customWidth="1"/>
    <col min="10260" max="10265" width="3.5703125" style="5" customWidth="1"/>
    <col min="10266" max="10266" width="9.42578125" style="5" customWidth="1"/>
    <col min="10267" max="10272" width="3.5703125" style="5" customWidth="1"/>
    <col min="10273" max="10273" width="9.42578125" style="5" customWidth="1"/>
    <col min="10274" max="10279" width="3.5703125" style="5" customWidth="1"/>
    <col min="10280" max="10280" width="9.5703125" style="5" customWidth="1"/>
    <col min="10281" max="10286" width="3.85546875" style="5" customWidth="1"/>
    <col min="10287" max="10287" width="9.5703125" style="5" customWidth="1"/>
    <col min="10288" max="10293" width="3.85546875" style="5" customWidth="1"/>
    <col min="10294" max="10294" width="9.5703125" style="5" customWidth="1"/>
    <col min="10295" max="10300" width="3.85546875" style="5" customWidth="1"/>
    <col min="10301" max="10301" width="9.5703125" style="5" customWidth="1"/>
    <col min="10302" max="10307" width="3.85546875" style="5" customWidth="1"/>
    <col min="10308" max="10308" width="9.5703125" style="5" customWidth="1"/>
    <col min="10309" max="10314" width="3.85546875" style="5" customWidth="1"/>
    <col min="10315" max="10315" width="7.5703125" style="5" customWidth="1"/>
    <col min="10316" max="10316" width="4.5703125" style="5" customWidth="1"/>
    <col min="10317" max="10317" width="7.5703125" style="5" customWidth="1"/>
    <col min="10318" max="10318" width="4.5703125" style="5" customWidth="1"/>
    <col min="10319" max="10319" width="10.42578125" style="5" customWidth="1"/>
    <col min="10320" max="10496" width="9.140625" style="5"/>
    <col min="10497" max="10497" width="7.42578125" style="5" customWidth="1"/>
    <col min="10498" max="10498" width="14.42578125" style="5" customWidth="1"/>
    <col min="10499" max="10500" width="9.5703125" style="5" customWidth="1"/>
    <col min="10501" max="10501" width="9.42578125" style="5" customWidth="1"/>
    <col min="10502" max="10507" width="3.5703125" style="5" customWidth="1"/>
    <col min="10508" max="10508" width="9.42578125" style="5" customWidth="1"/>
    <col min="10509" max="10514" width="3.5703125" style="5" customWidth="1"/>
    <col min="10515" max="10515" width="9.42578125" style="5" customWidth="1"/>
    <col min="10516" max="10521" width="3.5703125" style="5" customWidth="1"/>
    <col min="10522" max="10522" width="9.42578125" style="5" customWidth="1"/>
    <col min="10523" max="10528" width="3.5703125" style="5" customWidth="1"/>
    <col min="10529" max="10529" width="9.42578125" style="5" customWidth="1"/>
    <col min="10530" max="10535" width="3.5703125" style="5" customWidth="1"/>
    <col min="10536" max="10536" width="9.5703125" style="5" customWidth="1"/>
    <col min="10537" max="10542" width="3.85546875" style="5" customWidth="1"/>
    <col min="10543" max="10543" width="9.5703125" style="5" customWidth="1"/>
    <col min="10544" max="10549" width="3.85546875" style="5" customWidth="1"/>
    <col min="10550" max="10550" width="9.5703125" style="5" customWidth="1"/>
    <col min="10551" max="10556" width="3.85546875" style="5" customWidth="1"/>
    <col min="10557" max="10557" width="9.5703125" style="5" customWidth="1"/>
    <col min="10558" max="10563" width="3.85546875" style="5" customWidth="1"/>
    <col min="10564" max="10564" width="9.5703125" style="5" customWidth="1"/>
    <col min="10565" max="10570" width="3.85546875" style="5" customWidth="1"/>
    <col min="10571" max="10571" width="7.5703125" style="5" customWidth="1"/>
    <col min="10572" max="10572" width="4.5703125" style="5" customWidth="1"/>
    <col min="10573" max="10573" width="7.5703125" style="5" customWidth="1"/>
    <col min="10574" max="10574" width="4.5703125" style="5" customWidth="1"/>
    <col min="10575" max="10575" width="10.42578125" style="5" customWidth="1"/>
    <col min="10576" max="10752" width="9.140625" style="5"/>
    <col min="10753" max="10753" width="7.42578125" style="5" customWidth="1"/>
    <col min="10754" max="10754" width="14.42578125" style="5" customWidth="1"/>
    <col min="10755" max="10756" width="9.5703125" style="5" customWidth="1"/>
    <col min="10757" max="10757" width="9.42578125" style="5" customWidth="1"/>
    <col min="10758" max="10763" width="3.5703125" style="5" customWidth="1"/>
    <col min="10764" max="10764" width="9.42578125" style="5" customWidth="1"/>
    <col min="10765" max="10770" width="3.5703125" style="5" customWidth="1"/>
    <col min="10771" max="10771" width="9.42578125" style="5" customWidth="1"/>
    <col min="10772" max="10777" width="3.5703125" style="5" customWidth="1"/>
    <col min="10778" max="10778" width="9.42578125" style="5" customWidth="1"/>
    <col min="10779" max="10784" width="3.5703125" style="5" customWidth="1"/>
    <col min="10785" max="10785" width="9.42578125" style="5" customWidth="1"/>
    <col min="10786" max="10791" width="3.5703125" style="5" customWidth="1"/>
    <col min="10792" max="10792" width="9.5703125" style="5" customWidth="1"/>
    <col min="10793" max="10798" width="3.85546875" style="5" customWidth="1"/>
    <col min="10799" max="10799" width="9.5703125" style="5" customWidth="1"/>
    <col min="10800" max="10805" width="3.85546875" style="5" customWidth="1"/>
    <col min="10806" max="10806" width="9.5703125" style="5" customWidth="1"/>
    <col min="10807" max="10812" width="3.85546875" style="5" customWidth="1"/>
    <col min="10813" max="10813" width="9.5703125" style="5" customWidth="1"/>
    <col min="10814" max="10819" width="3.85546875" style="5" customWidth="1"/>
    <col min="10820" max="10820" width="9.5703125" style="5" customWidth="1"/>
    <col min="10821" max="10826" width="3.85546875" style="5" customWidth="1"/>
    <col min="10827" max="10827" width="7.5703125" style="5" customWidth="1"/>
    <col min="10828" max="10828" width="4.5703125" style="5" customWidth="1"/>
    <col min="10829" max="10829" width="7.5703125" style="5" customWidth="1"/>
    <col min="10830" max="10830" width="4.5703125" style="5" customWidth="1"/>
    <col min="10831" max="10831" width="10.42578125" style="5" customWidth="1"/>
    <col min="10832" max="11008" width="9.140625" style="5"/>
    <col min="11009" max="11009" width="7.42578125" style="5" customWidth="1"/>
    <col min="11010" max="11010" width="14.42578125" style="5" customWidth="1"/>
    <col min="11011" max="11012" width="9.5703125" style="5" customWidth="1"/>
    <col min="11013" max="11013" width="9.42578125" style="5" customWidth="1"/>
    <col min="11014" max="11019" width="3.5703125" style="5" customWidth="1"/>
    <col min="11020" max="11020" width="9.42578125" style="5" customWidth="1"/>
    <col min="11021" max="11026" width="3.5703125" style="5" customWidth="1"/>
    <col min="11027" max="11027" width="9.42578125" style="5" customWidth="1"/>
    <col min="11028" max="11033" width="3.5703125" style="5" customWidth="1"/>
    <col min="11034" max="11034" width="9.42578125" style="5" customWidth="1"/>
    <col min="11035" max="11040" width="3.5703125" style="5" customWidth="1"/>
    <col min="11041" max="11041" width="9.42578125" style="5" customWidth="1"/>
    <col min="11042" max="11047" width="3.5703125" style="5" customWidth="1"/>
    <col min="11048" max="11048" width="9.5703125" style="5" customWidth="1"/>
    <col min="11049" max="11054" width="3.85546875" style="5" customWidth="1"/>
    <col min="11055" max="11055" width="9.5703125" style="5" customWidth="1"/>
    <col min="11056" max="11061" width="3.85546875" style="5" customWidth="1"/>
    <col min="11062" max="11062" width="9.5703125" style="5" customWidth="1"/>
    <col min="11063" max="11068" width="3.85546875" style="5" customWidth="1"/>
    <col min="11069" max="11069" width="9.5703125" style="5" customWidth="1"/>
    <col min="11070" max="11075" width="3.85546875" style="5" customWidth="1"/>
    <col min="11076" max="11076" width="9.5703125" style="5" customWidth="1"/>
    <col min="11077" max="11082" width="3.85546875" style="5" customWidth="1"/>
    <col min="11083" max="11083" width="7.5703125" style="5" customWidth="1"/>
    <col min="11084" max="11084" width="4.5703125" style="5" customWidth="1"/>
    <col min="11085" max="11085" width="7.5703125" style="5" customWidth="1"/>
    <col min="11086" max="11086" width="4.5703125" style="5" customWidth="1"/>
    <col min="11087" max="11087" width="10.42578125" style="5" customWidth="1"/>
    <col min="11088" max="11264" width="9.140625" style="5"/>
    <col min="11265" max="11265" width="7.42578125" style="5" customWidth="1"/>
    <col min="11266" max="11266" width="14.42578125" style="5" customWidth="1"/>
    <col min="11267" max="11268" width="9.5703125" style="5" customWidth="1"/>
    <col min="11269" max="11269" width="9.42578125" style="5" customWidth="1"/>
    <col min="11270" max="11275" width="3.5703125" style="5" customWidth="1"/>
    <col min="11276" max="11276" width="9.42578125" style="5" customWidth="1"/>
    <col min="11277" max="11282" width="3.5703125" style="5" customWidth="1"/>
    <col min="11283" max="11283" width="9.42578125" style="5" customWidth="1"/>
    <col min="11284" max="11289" width="3.5703125" style="5" customWidth="1"/>
    <col min="11290" max="11290" width="9.42578125" style="5" customWidth="1"/>
    <col min="11291" max="11296" width="3.5703125" style="5" customWidth="1"/>
    <col min="11297" max="11297" width="9.42578125" style="5" customWidth="1"/>
    <col min="11298" max="11303" width="3.5703125" style="5" customWidth="1"/>
    <col min="11304" max="11304" width="9.5703125" style="5" customWidth="1"/>
    <col min="11305" max="11310" width="3.85546875" style="5" customWidth="1"/>
    <col min="11311" max="11311" width="9.5703125" style="5" customWidth="1"/>
    <col min="11312" max="11317" width="3.85546875" style="5" customWidth="1"/>
    <col min="11318" max="11318" width="9.5703125" style="5" customWidth="1"/>
    <col min="11319" max="11324" width="3.85546875" style="5" customWidth="1"/>
    <col min="11325" max="11325" width="9.5703125" style="5" customWidth="1"/>
    <col min="11326" max="11331" width="3.85546875" style="5" customWidth="1"/>
    <col min="11332" max="11332" width="9.5703125" style="5" customWidth="1"/>
    <col min="11333" max="11338" width="3.85546875" style="5" customWidth="1"/>
    <col min="11339" max="11339" width="7.5703125" style="5" customWidth="1"/>
    <col min="11340" max="11340" width="4.5703125" style="5" customWidth="1"/>
    <col min="11341" max="11341" width="7.5703125" style="5" customWidth="1"/>
    <col min="11342" max="11342" width="4.5703125" style="5" customWidth="1"/>
    <col min="11343" max="11343" width="10.42578125" style="5" customWidth="1"/>
    <col min="11344" max="11520" width="9.140625" style="5"/>
    <col min="11521" max="11521" width="7.42578125" style="5" customWidth="1"/>
    <col min="11522" max="11522" width="14.42578125" style="5" customWidth="1"/>
    <col min="11523" max="11524" width="9.5703125" style="5" customWidth="1"/>
    <col min="11525" max="11525" width="9.42578125" style="5" customWidth="1"/>
    <col min="11526" max="11531" width="3.5703125" style="5" customWidth="1"/>
    <col min="11532" max="11532" width="9.42578125" style="5" customWidth="1"/>
    <col min="11533" max="11538" width="3.5703125" style="5" customWidth="1"/>
    <col min="11539" max="11539" width="9.42578125" style="5" customWidth="1"/>
    <col min="11540" max="11545" width="3.5703125" style="5" customWidth="1"/>
    <col min="11546" max="11546" width="9.42578125" style="5" customWidth="1"/>
    <col min="11547" max="11552" width="3.5703125" style="5" customWidth="1"/>
    <col min="11553" max="11553" width="9.42578125" style="5" customWidth="1"/>
    <col min="11554" max="11559" width="3.5703125" style="5" customWidth="1"/>
    <col min="11560" max="11560" width="9.5703125" style="5" customWidth="1"/>
    <col min="11561" max="11566" width="3.85546875" style="5" customWidth="1"/>
    <col min="11567" max="11567" width="9.5703125" style="5" customWidth="1"/>
    <col min="11568" max="11573" width="3.85546875" style="5" customWidth="1"/>
    <col min="11574" max="11574" width="9.5703125" style="5" customWidth="1"/>
    <col min="11575" max="11580" width="3.85546875" style="5" customWidth="1"/>
    <col min="11581" max="11581" width="9.5703125" style="5" customWidth="1"/>
    <col min="11582" max="11587" width="3.85546875" style="5" customWidth="1"/>
    <col min="11588" max="11588" width="9.5703125" style="5" customWidth="1"/>
    <col min="11589" max="11594" width="3.85546875" style="5" customWidth="1"/>
    <col min="11595" max="11595" width="7.5703125" style="5" customWidth="1"/>
    <col min="11596" max="11596" width="4.5703125" style="5" customWidth="1"/>
    <col min="11597" max="11597" width="7.5703125" style="5" customWidth="1"/>
    <col min="11598" max="11598" width="4.5703125" style="5" customWidth="1"/>
    <col min="11599" max="11599" width="10.42578125" style="5" customWidth="1"/>
    <col min="11600" max="11776" width="9.140625" style="5"/>
    <col min="11777" max="11777" width="7.42578125" style="5" customWidth="1"/>
    <col min="11778" max="11778" width="14.42578125" style="5" customWidth="1"/>
    <col min="11779" max="11780" width="9.5703125" style="5" customWidth="1"/>
    <col min="11781" max="11781" width="9.42578125" style="5" customWidth="1"/>
    <col min="11782" max="11787" width="3.5703125" style="5" customWidth="1"/>
    <col min="11788" max="11788" width="9.42578125" style="5" customWidth="1"/>
    <col min="11789" max="11794" width="3.5703125" style="5" customWidth="1"/>
    <col min="11795" max="11795" width="9.42578125" style="5" customWidth="1"/>
    <col min="11796" max="11801" width="3.5703125" style="5" customWidth="1"/>
    <col min="11802" max="11802" width="9.42578125" style="5" customWidth="1"/>
    <col min="11803" max="11808" width="3.5703125" style="5" customWidth="1"/>
    <col min="11809" max="11809" width="9.42578125" style="5" customWidth="1"/>
    <col min="11810" max="11815" width="3.5703125" style="5" customWidth="1"/>
    <col min="11816" max="11816" width="9.5703125" style="5" customWidth="1"/>
    <col min="11817" max="11822" width="3.85546875" style="5" customWidth="1"/>
    <col min="11823" max="11823" width="9.5703125" style="5" customWidth="1"/>
    <col min="11824" max="11829" width="3.85546875" style="5" customWidth="1"/>
    <col min="11830" max="11830" width="9.5703125" style="5" customWidth="1"/>
    <col min="11831" max="11836" width="3.85546875" style="5" customWidth="1"/>
    <col min="11837" max="11837" width="9.5703125" style="5" customWidth="1"/>
    <col min="11838" max="11843" width="3.85546875" style="5" customWidth="1"/>
    <col min="11844" max="11844" width="9.5703125" style="5" customWidth="1"/>
    <col min="11845" max="11850" width="3.85546875" style="5" customWidth="1"/>
    <col min="11851" max="11851" width="7.5703125" style="5" customWidth="1"/>
    <col min="11852" max="11852" width="4.5703125" style="5" customWidth="1"/>
    <col min="11853" max="11853" width="7.5703125" style="5" customWidth="1"/>
    <col min="11854" max="11854" width="4.5703125" style="5" customWidth="1"/>
    <col min="11855" max="11855" width="10.42578125" style="5" customWidth="1"/>
    <col min="11856" max="12032" width="9.140625" style="5"/>
    <col min="12033" max="12033" width="7.42578125" style="5" customWidth="1"/>
    <col min="12034" max="12034" width="14.42578125" style="5" customWidth="1"/>
    <col min="12035" max="12036" width="9.5703125" style="5" customWidth="1"/>
    <col min="12037" max="12037" width="9.42578125" style="5" customWidth="1"/>
    <col min="12038" max="12043" width="3.5703125" style="5" customWidth="1"/>
    <col min="12044" max="12044" width="9.42578125" style="5" customWidth="1"/>
    <col min="12045" max="12050" width="3.5703125" style="5" customWidth="1"/>
    <col min="12051" max="12051" width="9.42578125" style="5" customWidth="1"/>
    <col min="12052" max="12057" width="3.5703125" style="5" customWidth="1"/>
    <col min="12058" max="12058" width="9.42578125" style="5" customWidth="1"/>
    <col min="12059" max="12064" width="3.5703125" style="5" customWidth="1"/>
    <col min="12065" max="12065" width="9.42578125" style="5" customWidth="1"/>
    <col min="12066" max="12071" width="3.5703125" style="5" customWidth="1"/>
    <col min="12072" max="12072" width="9.5703125" style="5" customWidth="1"/>
    <col min="12073" max="12078" width="3.85546875" style="5" customWidth="1"/>
    <col min="12079" max="12079" width="9.5703125" style="5" customWidth="1"/>
    <col min="12080" max="12085" width="3.85546875" style="5" customWidth="1"/>
    <col min="12086" max="12086" width="9.5703125" style="5" customWidth="1"/>
    <col min="12087" max="12092" width="3.85546875" style="5" customWidth="1"/>
    <col min="12093" max="12093" width="9.5703125" style="5" customWidth="1"/>
    <col min="12094" max="12099" width="3.85546875" style="5" customWidth="1"/>
    <col min="12100" max="12100" width="9.5703125" style="5" customWidth="1"/>
    <col min="12101" max="12106" width="3.85546875" style="5" customWidth="1"/>
    <col min="12107" max="12107" width="7.5703125" style="5" customWidth="1"/>
    <col min="12108" max="12108" width="4.5703125" style="5" customWidth="1"/>
    <col min="12109" max="12109" width="7.5703125" style="5" customWidth="1"/>
    <col min="12110" max="12110" width="4.5703125" style="5" customWidth="1"/>
    <col min="12111" max="12111" width="10.42578125" style="5" customWidth="1"/>
    <col min="12112" max="12288" width="9.140625" style="5"/>
    <col min="12289" max="12289" width="7.42578125" style="5" customWidth="1"/>
    <col min="12290" max="12290" width="14.42578125" style="5" customWidth="1"/>
    <col min="12291" max="12292" width="9.5703125" style="5" customWidth="1"/>
    <col min="12293" max="12293" width="9.42578125" style="5" customWidth="1"/>
    <col min="12294" max="12299" width="3.5703125" style="5" customWidth="1"/>
    <col min="12300" max="12300" width="9.42578125" style="5" customWidth="1"/>
    <col min="12301" max="12306" width="3.5703125" style="5" customWidth="1"/>
    <col min="12307" max="12307" width="9.42578125" style="5" customWidth="1"/>
    <col min="12308" max="12313" width="3.5703125" style="5" customWidth="1"/>
    <col min="12314" max="12314" width="9.42578125" style="5" customWidth="1"/>
    <col min="12315" max="12320" width="3.5703125" style="5" customWidth="1"/>
    <col min="12321" max="12321" width="9.42578125" style="5" customWidth="1"/>
    <col min="12322" max="12327" width="3.5703125" style="5" customWidth="1"/>
    <col min="12328" max="12328" width="9.5703125" style="5" customWidth="1"/>
    <col min="12329" max="12334" width="3.85546875" style="5" customWidth="1"/>
    <col min="12335" max="12335" width="9.5703125" style="5" customWidth="1"/>
    <col min="12336" max="12341" width="3.85546875" style="5" customWidth="1"/>
    <col min="12342" max="12342" width="9.5703125" style="5" customWidth="1"/>
    <col min="12343" max="12348" width="3.85546875" style="5" customWidth="1"/>
    <col min="12349" max="12349" width="9.5703125" style="5" customWidth="1"/>
    <col min="12350" max="12355" width="3.85546875" style="5" customWidth="1"/>
    <col min="12356" max="12356" width="9.5703125" style="5" customWidth="1"/>
    <col min="12357" max="12362" width="3.85546875" style="5" customWidth="1"/>
    <col min="12363" max="12363" width="7.5703125" style="5" customWidth="1"/>
    <col min="12364" max="12364" width="4.5703125" style="5" customWidth="1"/>
    <col min="12365" max="12365" width="7.5703125" style="5" customWidth="1"/>
    <col min="12366" max="12366" width="4.5703125" style="5" customWidth="1"/>
    <col min="12367" max="12367" width="10.42578125" style="5" customWidth="1"/>
    <col min="12368" max="12544" width="9.140625" style="5"/>
    <col min="12545" max="12545" width="7.42578125" style="5" customWidth="1"/>
    <col min="12546" max="12546" width="14.42578125" style="5" customWidth="1"/>
    <col min="12547" max="12548" width="9.5703125" style="5" customWidth="1"/>
    <col min="12549" max="12549" width="9.42578125" style="5" customWidth="1"/>
    <col min="12550" max="12555" width="3.5703125" style="5" customWidth="1"/>
    <col min="12556" max="12556" width="9.42578125" style="5" customWidth="1"/>
    <col min="12557" max="12562" width="3.5703125" style="5" customWidth="1"/>
    <col min="12563" max="12563" width="9.42578125" style="5" customWidth="1"/>
    <col min="12564" max="12569" width="3.5703125" style="5" customWidth="1"/>
    <col min="12570" max="12570" width="9.42578125" style="5" customWidth="1"/>
    <col min="12571" max="12576" width="3.5703125" style="5" customWidth="1"/>
    <col min="12577" max="12577" width="9.42578125" style="5" customWidth="1"/>
    <col min="12578" max="12583" width="3.5703125" style="5" customWidth="1"/>
    <col min="12584" max="12584" width="9.5703125" style="5" customWidth="1"/>
    <col min="12585" max="12590" width="3.85546875" style="5" customWidth="1"/>
    <col min="12591" max="12591" width="9.5703125" style="5" customWidth="1"/>
    <col min="12592" max="12597" width="3.85546875" style="5" customWidth="1"/>
    <col min="12598" max="12598" width="9.5703125" style="5" customWidth="1"/>
    <col min="12599" max="12604" width="3.85546875" style="5" customWidth="1"/>
    <col min="12605" max="12605" width="9.5703125" style="5" customWidth="1"/>
    <col min="12606" max="12611" width="3.85546875" style="5" customWidth="1"/>
    <col min="12612" max="12612" width="9.5703125" style="5" customWidth="1"/>
    <col min="12613" max="12618" width="3.85546875" style="5" customWidth="1"/>
    <col min="12619" max="12619" width="7.5703125" style="5" customWidth="1"/>
    <col min="12620" max="12620" width="4.5703125" style="5" customWidth="1"/>
    <col min="12621" max="12621" width="7.5703125" style="5" customWidth="1"/>
    <col min="12622" max="12622" width="4.5703125" style="5" customWidth="1"/>
    <col min="12623" max="12623" width="10.42578125" style="5" customWidth="1"/>
    <col min="12624" max="12800" width="9.140625" style="5"/>
    <col min="12801" max="12801" width="7.42578125" style="5" customWidth="1"/>
    <col min="12802" max="12802" width="14.42578125" style="5" customWidth="1"/>
    <col min="12803" max="12804" width="9.5703125" style="5" customWidth="1"/>
    <col min="12805" max="12805" width="9.42578125" style="5" customWidth="1"/>
    <col min="12806" max="12811" width="3.5703125" style="5" customWidth="1"/>
    <col min="12812" max="12812" width="9.42578125" style="5" customWidth="1"/>
    <col min="12813" max="12818" width="3.5703125" style="5" customWidth="1"/>
    <col min="12819" max="12819" width="9.42578125" style="5" customWidth="1"/>
    <col min="12820" max="12825" width="3.5703125" style="5" customWidth="1"/>
    <col min="12826" max="12826" width="9.42578125" style="5" customWidth="1"/>
    <col min="12827" max="12832" width="3.5703125" style="5" customWidth="1"/>
    <col min="12833" max="12833" width="9.42578125" style="5" customWidth="1"/>
    <col min="12834" max="12839" width="3.5703125" style="5" customWidth="1"/>
    <col min="12840" max="12840" width="9.5703125" style="5" customWidth="1"/>
    <col min="12841" max="12846" width="3.85546875" style="5" customWidth="1"/>
    <col min="12847" max="12847" width="9.5703125" style="5" customWidth="1"/>
    <col min="12848" max="12853" width="3.85546875" style="5" customWidth="1"/>
    <col min="12854" max="12854" width="9.5703125" style="5" customWidth="1"/>
    <col min="12855" max="12860" width="3.85546875" style="5" customWidth="1"/>
    <col min="12861" max="12861" width="9.5703125" style="5" customWidth="1"/>
    <col min="12862" max="12867" width="3.85546875" style="5" customWidth="1"/>
    <col min="12868" max="12868" width="9.5703125" style="5" customWidth="1"/>
    <col min="12869" max="12874" width="3.85546875" style="5" customWidth="1"/>
    <col min="12875" max="12875" width="7.5703125" style="5" customWidth="1"/>
    <col min="12876" max="12876" width="4.5703125" style="5" customWidth="1"/>
    <col min="12877" max="12877" width="7.5703125" style="5" customWidth="1"/>
    <col min="12878" max="12878" width="4.5703125" style="5" customWidth="1"/>
    <col min="12879" max="12879" width="10.42578125" style="5" customWidth="1"/>
    <col min="12880" max="13056" width="9.140625" style="5"/>
    <col min="13057" max="13057" width="7.42578125" style="5" customWidth="1"/>
    <col min="13058" max="13058" width="14.42578125" style="5" customWidth="1"/>
    <col min="13059" max="13060" width="9.5703125" style="5" customWidth="1"/>
    <col min="13061" max="13061" width="9.42578125" style="5" customWidth="1"/>
    <col min="13062" max="13067" width="3.5703125" style="5" customWidth="1"/>
    <col min="13068" max="13068" width="9.42578125" style="5" customWidth="1"/>
    <col min="13069" max="13074" width="3.5703125" style="5" customWidth="1"/>
    <col min="13075" max="13075" width="9.42578125" style="5" customWidth="1"/>
    <col min="13076" max="13081" width="3.5703125" style="5" customWidth="1"/>
    <col min="13082" max="13082" width="9.42578125" style="5" customWidth="1"/>
    <col min="13083" max="13088" width="3.5703125" style="5" customWidth="1"/>
    <col min="13089" max="13089" width="9.42578125" style="5" customWidth="1"/>
    <col min="13090" max="13095" width="3.5703125" style="5" customWidth="1"/>
    <col min="13096" max="13096" width="9.5703125" style="5" customWidth="1"/>
    <col min="13097" max="13102" width="3.85546875" style="5" customWidth="1"/>
    <col min="13103" max="13103" width="9.5703125" style="5" customWidth="1"/>
    <col min="13104" max="13109" width="3.85546875" style="5" customWidth="1"/>
    <col min="13110" max="13110" width="9.5703125" style="5" customWidth="1"/>
    <col min="13111" max="13116" width="3.85546875" style="5" customWidth="1"/>
    <col min="13117" max="13117" width="9.5703125" style="5" customWidth="1"/>
    <col min="13118" max="13123" width="3.85546875" style="5" customWidth="1"/>
    <col min="13124" max="13124" width="9.5703125" style="5" customWidth="1"/>
    <col min="13125" max="13130" width="3.85546875" style="5" customWidth="1"/>
    <col min="13131" max="13131" width="7.5703125" style="5" customWidth="1"/>
    <col min="13132" max="13132" width="4.5703125" style="5" customWidth="1"/>
    <col min="13133" max="13133" width="7.5703125" style="5" customWidth="1"/>
    <col min="13134" max="13134" width="4.5703125" style="5" customWidth="1"/>
    <col min="13135" max="13135" width="10.42578125" style="5" customWidth="1"/>
    <col min="13136" max="13312" width="9.140625" style="5"/>
    <col min="13313" max="13313" width="7.42578125" style="5" customWidth="1"/>
    <col min="13314" max="13314" width="14.42578125" style="5" customWidth="1"/>
    <col min="13315" max="13316" width="9.5703125" style="5" customWidth="1"/>
    <col min="13317" max="13317" width="9.42578125" style="5" customWidth="1"/>
    <col min="13318" max="13323" width="3.5703125" style="5" customWidth="1"/>
    <col min="13324" max="13324" width="9.42578125" style="5" customWidth="1"/>
    <col min="13325" max="13330" width="3.5703125" style="5" customWidth="1"/>
    <col min="13331" max="13331" width="9.42578125" style="5" customWidth="1"/>
    <col min="13332" max="13337" width="3.5703125" style="5" customWidth="1"/>
    <col min="13338" max="13338" width="9.42578125" style="5" customWidth="1"/>
    <col min="13339" max="13344" width="3.5703125" style="5" customWidth="1"/>
    <col min="13345" max="13345" width="9.42578125" style="5" customWidth="1"/>
    <col min="13346" max="13351" width="3.5703125" style="5" customWidth="1"/>
    <col min="13352" max="13352" width="9.5703125" style="5" customWidth="1"/>
    <col min="13353" max="13358" width="3.85546875" style="5" customWidth="1"/>
    <col min="13359" max="13359" width="9.5703125" style="5" customWidth="1"/>
    <col min="13360" max="13365" width="3.85546875" style="5" customWidth="1"/>
    <col min="13366" max="13366" width="9.5703125" style="5" customWidth="1"/>
    <col min="13367" max="13372" width="3.85546875" style="5" customWidth="1"/>
    <col min="13373" max="13373" width="9.5703125" style="5" customWidth="1"/>
    <col min="13374" max="13379" width="3.85546875" style="5" customWidth="1"/>
    <col min="13380" max="13380" width="9.5703125" style="5" customWidth="1"/>
    <col min="13381" max="13386" width="3.85546875" style="5" customWidth="1"/>
    <col min="13387" max="13387" width="7.5703125" style="5" customWidth="1"/>
    <col min="13388" max="13388" width="4.5703125" style="5" customWidth="1"/>
    <col min="13389" max="13389" width="7.5703125" style="5" customWidth="1"/>
    <col min="13390" max="13390" width="4.5703125" style="5" customWidth="1"/>
    <col min="13391" max="13391" width="10.42578125" style="5" customWidth="1"/>
    <col min="13392" max="13568" width="9.140625" style="5"/>
    <col min="13569" max="13569" width="7.42578125" style="5" customWidth="1"/>
    <col min="13570" max="13570" width="14.42578125" style="5" customWidth="1"/>
    <col min="13571" max="13572" width="9.5703125" style="5" customWidth="1"/>
    <col min="13573" max="13573" width="9.42578125" style="5" customWidth="1"/>
    <col min="13574" max="13579" width="3.5703125" style="5" customWidth="1"/>
    <col min="13580" max="13580" width="9.42578125" style="5" customWidth="1"/>
    <col min="13581" max="13586" width="3.5703125" style="5" customWidth="1"/>
    <col min="13587" max="13587" width="9.42578125" style="5" customWidth="1"/>
    <col min="13588" max="13593" width="3.5703125" style="5" customWidth="1"/>
    <col min="13594" max="13594" width="9.42578125" style="5" customWidth="1"/>
    <col min="13595" max="13600" width="3.5703125" style="5" customWidth="1"/>
    <col min="13601" max="13601" width="9.42578125" style="5" customWidth="1"/>
    <col min="13602" max="13607" width="3.5703125" style="5" customWidth="1"/>
    <col min="13608" max="13608" width="9.5703125" style="5" customWidth="1"/>
    <col min="13609" max="13614" width="3.85546875" style="5" customWidth="1"/>
    <col min="13615" max="13615" width="9.5703125" style="5" customWidth="1"/>
    <col min="13616" max="13621" width="3.85546875" style="5" customWidth="1"/>
    <col min="13622" max="13622" width="9.5703125" style="5" customWidth="1"/>
    <col min="13623" max="13628" width="3.85546875" style="5" customWidth="1"/>
    <col min="13629" max="13629" width="9.5703125" style="5" customWidth="1"/>
    <col min="13630" max="13635" width="3.85546875" style="5" customWidth="1"/>
    <col min="13636" max="13636" width="9.5703125" style="5" customWidth="1"/>
    <col min="13637" max="13642" width="3.85546875" style="5" customWidth="1"/>
    <col min="13643" max="13643" width="7.5703125" style="5" customWidth="1"/>
    <col min="13644" max="13644" width="4.5703125" style="5" customWidth="1"/>
    <col min="13645" max="13645" width="7.5703125" style="5" customWidth="1"/>
    <col min="13646" max="13646" width="4.5703125" style="5" customWidth="1"/>
    <col min="13647" max="13647" width="10.42578125" style="5" customWidth="1"/>
    <col min="13648" max="13824" width="9.140625" style="5"/>
    <col min="13825" max="13825" width="7.42578125" style="5" customWidth="1"/>
    <col min="13826" max="13826" width="14.42578125" style="5" customWidth="1"/>
    <col min="13827" max="13828" width="9.5703125" style="5" customWidth="1"/>
    <col min="13829" max="13829" width="9.42578125" style="5" customWidth="1"/>
    <col min="13830" max="13835" width="3.5703125" style="5" customWidth="1"/>
    <col min="13836" max="13836" width="9.42578125" style="5" customWidth="1"/>
    <col min="13837" max="13842" width="3.5703125" style="5" customWidth="1"/>
    <col min="13843" max="13843" width="9.42578125" style="5" customWidth="1"/>
    <col min="13844" max="13849" width="3.5703125" style="5" customWidth="1"/>
    <col min="13850" max="13850" width="9.42578125" style="5" customWidth="1"/>
    <col min="13851" max="13856" width="3.5703125" style="5" customWidth="1"/>
    <col min="13857" max="13857" width="9.42578125" style="5" customWidth="1"/>
    <col min="13858" max="13863" width="3.5703125" style="5" customWidth="1"/>
    <col min="13864" max="13864" width="9.5703125" style="5" customWidth="1"/>
    <col min="13865" max="13870" width="3.85546875" style="5" customWidth="1"/>
    <col min="13871" max="13871" width="9.5703125" style="5" customWidth="1"/>
    <col min="13872" max="13877" width="3.85546875" style="5" customWidth="1"/>
    <col min="13878" max="13878" width="9.5703125" style="5" customWidth="1"/>
    <col min="13879" max="13884" width="3.85546875" style="5" customWidth="1"/>
    <col min="13885" max="13885" width="9.5703125" style="5" customWidth="1"/>
    <col min="13886" max="13891" width="3.85546875" style="5" customWidth="1"/>
    <col min="13892" max="13892" width="9.5703125" style="5" customWidth="1"/>
    <col min="13893" max="13898" width="3.85546875" style="5" customWidth="1"/>
    <col min="13899" max="13899" width="7.5703125" style="5" customWidth="1"/>
    <col min="13900" max="13900" width="4.5703125" style="5" customWidth="1"/>
    <col min="13901" max="13901" width="7.5703125" style="5" customWidth="1"/>
    <col min="13902" max="13902" width="4.5703125" style="5" customWidth="1"/>
    <col min="13903" max="13903" width="10.42578125" style="5" customWidth="1"/>
    <col min="13904" max="14080" width="9.140625" style="5"/>
    <col min="14081" max="14081" width="7.42578125" style="5" customWidth="1"/>
    <col min="14082" max="14082" width="14.42578125" style="5" customWidth="1"/>
    <col min="14083" max="14084" width="9.5703125" style="5" customWidth="1"/>
    <col min="14085" max="14085" width="9.42578125" style="5" customWidth="1"/>
    <col min="14086" max="14091" width="3.5703125" style="5" customWidth="1"/>
    <col min="14092" max="14092" width="9.42578125" style="5" customWidth="1"/>
    <col min="14093" max="14098" width="3.5703125" style="5" customWidth="1"/>
    <col min="14099" max="14099" width="9.42578125" style="5" customWidth="1"/>
    <col min="14100" max="14105" width="3.5703125" style="5" customWidth="1"/>
    <col min="14106" max="14106" width="9.42578125" style="5" customWidth="1"/>
    <col min="14107" max="14112" width="3.5703125" style="5" customWidth="1"/>
    <col min="14113" max="14113" width="9.42578125" style="5" customWidth="1"/>
    <col min="14114" max="14119" width="3.5703125" style="5" customWidth="1"/>
    <col min="14120" max="14120" width="9.5703125" style="5" customWidth="1"/>
    <col min="14121" max="14126" width="3.85546875" style="5" customWidth="1"/>
    <col min="14127" max="14127" width="9.5703125" style="5" customWidth="1"/>
    <col min="14128" max="14133" width="3.85546875" style="5" customWidth="1"/>
    <col min="14134" max="14134" width="9.5703125" style="5" customWidth="1"/>
    <col min="14135" max="14140" width="3.85546875" style="5" customWidth="1"/>
    <col min="14141" max="14141" width="9.5703125" style="5" customWidth="1"/>
    <col min="14142" max="14147" width="3.85546875" style="5" customWidth="1"/>
    <col min="14148" max="14148" width="9.5703125" style="5" customWidth="1"/>
    <col min="14149" max="14154" width="3.85546875" style="5" customWidth="1"/>
    <col min="14155" max="14155" width="7.5703125" style="5" customWidth="1"/>
    <col min="14156" max="14156" width="4.5703125" style="5" customWidth="1"/>
    <col min="14157" max="14157" width="7.5703125" style="5" customWidth="1"/>
    <col min="14158" max="14158" width="4.5703125" style="5" customWidth="1"/>
    <col min="14159" max="14159" width="10.42578125" style="5" customWidth="1"/>
    <col min="14160" max="14336" width="9.140625" style="5"/>
    <col min="14337" max="14337" width="7.42578125" style="5" customWidth="1"/>
    <col min="14338" max="14338" width="14.42578125" style="5" customWidth="1"/>
    <col min="14339" max="14340" width="9.5703125" style="5" customWidth="1"/>
    <col min="14341" max="14341" width="9.42578125" style="5" customWidth="1"/>
    <col min="14342" max="14347" width="3.5703125" style="5" customWidth="1"/>
    <col min="14348" max="14348" width="9.42578125" style="5" customWidth="1"/>
    <col min="14349" max="14354" width="3.5703125" style="5" customWidth="1"/>
    <col min="14355" max="14355" width="9.42578125" style="5" customWidth="1"/>
    <col min="14356" max="14361" width="3.5703125" style="5" customWidth="1"/>
    <col min="14362" max="14362" width="9.42578125" style="5" customWidth="1"/>
    <col min="14363" max="14368" width="3.5703125" style="5" customWidth="1"/>
    <col min="14369" max="14369" width="9.42578125" style="5" customWidth="1"/>
    <col min="14370" max="14375" width="3.5703125" style="5" customWidth="1"/>
    <col min="14376" max="14376" width="9.5703125" style="5" customWidth="1"/>
    <col min="14377" max="14382" width="3.85546875" style="5" customWidth="1"/>
    <col min="14383" max="14383" width="9.5703125" style="5" customWidth="1"/>
    <col min="14384" max="14389" width="3.85546875" style="5" customWidth="1"/>
    <col min="14390" max="14390" width="9.5703125" style="5" customWidth="1"/>
    <col min="14391" max="14396" width="3.85546875" style="5" customWidth="1"/>
    <col min="14397" max="14397" width="9.5703125" style="5" customWidth="1"/>
    <col min="14398" max="14403" width="3.85546875" style="5" customWidth="1"/>
    <col min="14404" max="14404" width="9.5703125" style="5" customWidth="1"/>
    <col min="14405" max="14410" width="3.85546875" style="5" customWidth="1"/>
    <col min="14411" max="14411" width="7.5703125" style="5" customWidth="1"/>
    <col min="14412" max="14412" width="4.5703125" style="5" customWidth="1"/>
    <col min="14413" max="14413" width="7.5703125" style="5" customWidth="1"/>
    <col min="14414" max="14414" width="4.5703125" style="5" customWidth="1"/>
    <col min="14415" max="14415" width="10.42578125" style="5" customWidth="1"/>
    <col min="14416" max="14592" width="9.140625" style="5"/>
    <col min="14593" max="14593" width="7.42578125" style="5" customWidth="1"/>
    <col min="14594" max="14594" width="14.42578125" style="5" customWidth="1"/>
    <col min="14595" max="14596" width="9.5703125" style="5" customWidth="1"/>
    <col min="14597" max="14597" width="9.42578125" style="5" customWidth="1"/>
    <col min="14598" max="14603" width="3.5703125" style="5" customWidth="1"/>
    <col min="14604" max="14604" width="9.42578125" style="5" customWidth="1"/>
    <col min="14605" max="14610" width="3.5703125" style="5" customWidth="1"/>
    <col min="14611" max="14611" width="9.42578125" style="5" customWidth="1"/>
    <col min="14612" max="14617" width="3.5703125" style="5" customWidth="1"/>
    <col min="14618" max="14618" width="9.42578125" style="5" customWidth="1"/>
    <col min="14619" max="14624" width="3.5703125" style="5" customWidth="1"/>
    <col min="14625" max="14625" width="9.42578125" style="5" customWidth="1"/>
    <col min="14626" max="14631" width="3.5703125" style="5" customWidth="1"/>
    <col min="14632" max="14632" width="9.5703125" style="5" customWidth="1"/>
    <col min="14633" max="14638" width="3.85546875" style="5" customWidth="1"/>
    <col min="14639" max="14639" width="9.5703125" style="5" customWidth="1"/>
    <col min="14640" max="14645" width="3.85546875" style="5" customWidth="1"/>
    <col min="14646" max="14646" width="9.5703125" style="5" customWidth="1"/>
    <col min="14647" max="14652" width="3.85546875" style="5" customWidth="1"/>
    <col min="14653" max="14653" width="9.5703125" style="5" customWidth="1"/>
    <col min="14654" max="14659" width="3.85546875" style="5" customWidth="1"/>
    <col min="14660" max="14660" width="9.5703125" style="5" customWidth="1"/>
    <col min="14661" max="14666" width="3.85546875" style="5" customWidth="1"/>
    <col min="14667" max="14667" width="7.5703125" style="5" customWidth="1"/>
    <col min="14668" max="14668" width="4.5703125" style="5" customWidth="1"/>
    <col min="14669" max="14669" width="7.5703125" style="5" customWidth="1"/>
    <col min="14670" max="14670" width="4.5703125" style="5" customWidth="1"/>
    <col min="14671" max="14671" width="10.42578125" style="5" customWidth="1"/>
    <col min="14672" max="14848" width="9.140625" style="5"/>
    <col min="14849" max="14849" width="7.42578125" style="5" customWidth="1"/>
    <col min="14850" max="14850" width="14.42578125" style="5" customWidth="1"/>
    <col min="14851" max="14852" width="9.5703125" style="5" customWidth="1"/>
    <col min="14853" max="14853" width="9.42578125" style="5" customWidth="1"/>
    <col min="14854" max="14859" width="3.5703125" style="5" customWidth="1"/>
    <col min="14860" max="14860" width="9.42578125" style="5" customWidth="1"/>
    <col min="14861" max="14866" width="3.5703125" style="5" customWidth="1"/>
    <col min="14867" max="14867" width="9.42578125" style="5" customWidth="1"/>
    <col min="14868" max="14873" width="3.5703125" style="5" customWidth="1"/>
    <col min="14874" max="14874" width="9.42578125" style="5" customWidth="1"/>
    <col min="14875" max="14880" width="3.5703125" style="5" customWidth="1"/>
    <col min="14881" max="14881" width="9.42578125" style="5" customWidth="1"/>
    <col min="14882" max="14887" width="3.5703125" style="5" customWidth="1"/>
    <col min="14888" max="14888" width="9.5703125" style="5" customWidth="1"/>
    <col min="14889" max="14894" width="3.85546875" style="5" customWidth="1"/>
    <col min="14895" max="14895" width="9.5703125" style="5" customWidth="1"/>
    <col min="14896" max="14901" width="3.85546875" style="5" customWidth="1"/>
    <col min="14902" max="14902" width="9.5703125" style="5" customWidth="1"/>
    <col min="14903" max="14908" width="3.85546875" style="5" customWidth="1"/>
    <col min="14909" max="14909" width="9.5703125" style="5" customWidth="1"/>
    <col min="14910" max="14915" width="3.85546875" style="5" customWidth="1"/>
    <col min="14916" max="14916" width="9.5703125" style="5" customWidth="1"/>
    <col min="14917" max="14922" width="3.85546875" style="5" customWidth="1"/>
    <col min="14923" max="14923" width="7.5703125" style="5" customWidth="1"/>
    <col min="14924" max="14924" width="4.5703125" style="5" customWidth="1"/>
    <col min="14925" max="14925" width="7.5703125" style="5" customWidth="1"/>
    <col min="14926" max="14926" width="4.5703125" style="5" customWidth="1"/>
    <col min="14927" max="14927" width="10.42578125" style="5" customWidth="1"/>
    <col min="14928" max="15104" width="9.140625" style="5"/>
    <col min="15105" max="15105" width="7.42578125" style="5" customWidth="1"/>
    <col min="15106" max="15106" width="14.42578125" style="5" customWidth="1"/>
    <col min="15107" max="15108" width="9.5703125" style="5" customWidth="1"/>
    <col min="15109" max="15109" width="9.42578125" style="5" customWidth="1"/>
    <col min="15110" max="15115" width="3.5703125" style="5" customWidth="1"/>
    <col min="15116" max="15116" width="9.42578125" style="5" customWidth="1"/>
    <col min="15117" max="15122" width="3.5703125" style="5" customWidth="1"/>
    <col min="15123" max="15123" width="9.42578125" style="5" customWidth="1"/>
    <col min="15124" max="15129" width="3.5703125" style="5" customWidth="1"/>
    <col min="15130" max="15130" width="9.42578125" style="5" customWidth="1"/>
    <col min="15131" max="15136" width="3.5703125" style="5" customWidth="1"/>
    <col min="15137" max="15137" width="9.42578125" style="5" customWidth="1"/>
    <col min="15138" max="15143" width="3.5703125" style="5" customWidth="1"/>
    <col min="15144" max="15144" width="9.5703125" style="5" customWidth="1"/>
    <col min="15145" max="15150" width="3.85546875" style="5" customWidth="1"/>
    <col min="15151" max="15151" width="9.5703125" style="5" customWidth="1"/>
    <col min="15152" max="15157" width="3.85546875" style="5" customWidth="1"/>
    <col min="15158" max="15158" width="9.5703125" style="5" customWidth="1"/>
    <col min="15159" max="15164" width="3.85546875" style="5" customWidth="1"/>
    <col min="15165" max="15165" width="9.5703125" style="5" customWidth="1"/>
    <col min="15166" max="15171" width="3.85546875" style="5" customWidth="1"/>
    <col min="15172" max="15172" width="9.5703125" style="5" customWidth="1"/>
    <col min="15173" max="15178" width="3.85546875" style="5" customWidth="1"/>
    <col min="15179" max="15179" width="7.5703125" style="5" customWidth="1"/>
    <col min="15180" max="15180" width="4.5703125" style="5" customWidth="1"/>
    <col min="15181" max="15181" width="7.5703125" style="5" customWidth="1"/>
    <col min="15182" max="15182" width="4.5703125" style="5" customWidth="1"/>
    <col min="15183" max="15183" width="10.42578125" style="5" customWidth="1"/>
    <col min="15184" max="15360" width="9.140625" style="5"/>
    <col min="15361" max="15361" width="7.42578125" style="5" customWidth="1"/>
    <col min="15362" max="15362" width="14.42578125" style="5" customWidth="1"/>
    <col min="15363" max="15364" width="9.5703125" style="5" customWidth="1"/>
    <col min="15365" max="15365" width="9.42578125" style="5" customWidth="1"/>
    <col min="15366" max="15371" width="3.5703125" style="5" customWidth="1"/>
    <col min="15372" max="15372" width="9.42578125" style="5" customWidth="1"/>
    <col min="15373" max="15378" width="3.5703125" style="5" customWidth="1"/>
    <col min="15379" max="15379" width="9.42578125" style="5" customWidth="1"/>
    <col min="15380" max="15385" width="3.5703125" style="5" customWidth="1"/>
    <col min="15386" max="15386" width="9.42578125" style="5" customWidth="1"/>
    <col min="15387" max="15392" width="3.5703125" style="5" customWidth="1"/>
    <col min="15393" max="15393" width="9.42578125" style="5" customWidth="1"/>
    <col min="15394" max="15399" width="3.5703125" style="5" customWidth="1"/>
    <col min="15400" max="15400" width="9.5703125" style="5" customWidth="1"/>
    <col min="15401" max="15406" width="3.85546875" style="5" customWidth="1"/>
    <col min="15407" max="15407" width="9.5703125" style="5" customWidth="1"/>
    <col min="15408" max="15413" width="3.85546875" style="5" customWidth="1"/>
    <col min="15414" max="15414" width="9.5703125" style="5" customWidth="1"/>
    <col min="15415" max="15420" width="3.85546875" style="5" customWidth="1"/>
    <col min="15421" max="15421" width="9.5703125" style="5" customWidth="1"/>
    <col min="15422" max="15427" width="3.85546875" style="5" customWidth="1"/>
    <col min="15428" max="15428" width="9.5703125" style="5" customWidth="1"/>
    <col min="15429" max="15434" width="3.85546875" style="5" customWidth="1"/>
    <col min="15435" max="15435" width="7.5703125" style="5" customWidth="1"/>
    <col min="15436" max="15436" width="4.5703125" style="5" customWidth="1"/>
    <col min="15437" max="15437" width="7.5703125" style="5" customWidth="1"/>
    <col min="15438" max="15438" width="4.5703125" style="5" customWidth="1"/>
    <col min="15439" max="15439" width="10.42578125" style="5" customWidth="1"/>
    <col min="15440" max="15616" width="9.140625" style="5"/>
    <col min="15617" max="15617" width="7.42578125" style="5" customWidth="1"/>
    <col min="15618" max="15618" width="14.42578125" style="5" customWidth="1"/>
    <col min="15619" max="15620" width="9.5703125" style="5" customWidth="1"/>
    <col min="15621" max="15621" width="9.42578125" style="5" customWidth="1"/>
    <col min="15622" max="15627" width="3.5703125" style="5" customWidth="1"/>
    <col min="15628" max="15628" width="9.42578125" style="5" customWidth="1"/>
    <col min="15629" max="15634" width="3.5703125" style="5" customWidth="1"/>
    <col min="15635" max="15635" width="9.42578125" style="5" customWidth="1"/>
    <col min="15636" max="15641" width="3.5703125" style="5" customWidth="1"/>
    <col min="15642" max="15642" width="9.42578125" style="5" customWidth="1"/>
    <col min="15643" max="15648" width="3.5703125" style="5" customWidth="1"/>
    <col min="15649" max="15649" width="9.42578125" style="5" customWidth="1"/>
    <col min="15650" max="15655" width="3.5703125" style="5" customWidth="1"/>
    <col min="15656" max="15656" width="9.5703125" style="5" customWidth="1"/>
    <col min="15657" max="15662" width="3.85546875" style="5" customWidth="1"/>
    <col min="15663" max="15663" width="9.5703125" style="5" customWidth="1"/>
    <col min="15664" max="15669" width="3.85546875" style="5" customWidth="1"/>
    <col min="15670" max="15670" width="9.5703125" style="5" customWidth="1"/>
    <col min="15671" max="15676" width="3.85546875" style="5" customWidth="1"/>
    <col min="15677" max="15677" width="9.5703125" style="5" customWidth="1"/>
    <col min="15678" max="15683" width="3.85546875" style="5" customWidth="1"/>
    <col min="15684" max="15684" width="9.5703125" style="5" customWidth="1"/>
    <col min="15685" max="15690" width="3.85546875" style="5" customWidth="1"/>
    <col min="15691" max="15691" width="7.5703125" style="5" customWidth="1"/>
    <col min="15692" max="15692" width="4.5703125" style="5" customWidth="1"/>
    <col min="15693" max="15693" width="7.5703125" style="5" customWidth="1"/>
    <col min="15694" max="15694" width="4.5703125" style="5" customWidth="1"/>
    <col min="15695" max="15695" width="10.42578125" style="5" customWidth="1"/>
    <col min="15696" max="15872" width="9.140625" style="5"/>
    <col min="15873" max="15873" width="7.42578125" style="5" customWidth="1"/>
    <col min="15874" max="15874" width="14.42578125" style="5" customWidth="1"/>
    <col min="15875" max="15876" width="9.5703125" style="5" customWidth="1"/>
    <col min="15877" max="15877" width="9.42578125" style="5" customWidth="1"/>
    <col min="15878" max="15883" width="3.5703125" style="5" customWidth="1"/>
    <col min="15884" max="15884" width="9.42578125" style="5" customWidth="1"/>
    <col min="15885" max="15890" width="3.5703125" style="5" customWidth="1"/>
    <col min="15891" max="15891" width="9.42578125" style="5" customWidth="1"/>
    <col min="15892" max="15897" width="3.5703125" style="5" customWidth="1"/>
    <col min="15898" max="15898" width="9.42578125" style="5" customWidth="1"/>
    <col min="15899" max="15904" width="3.5703125" style="5" customWidth="1"/>
    <col min="15905" max="15905" width="9.42578125" style="5" customWidth="1"/>
    <col min="15906" max="15911" width="3.5703125" style="5" customWidth="1"/>
    <col min="15912" max="15912" width="9.5703125" style="5" customWidth="1"/>
    <col min="15913" max="15918" width="3.85546875" style="5" customWidth="1"/>
    <col min="15919" max="15919" width="9.5703125" style="5" customWidth="1"/>
    <col min="15920" max="15925" width="3.85546875" style="5" customWidth="1"/>
    <col min="15926" max="15926" width="9.5703125" style="5" customWidth="1"/>
    <col min="15927" max="15932" width="3.85546875" style="5" customWidth="1"/>
    <col min="15933" max="15933" width="9.5703125" style="5" customWidth="1"/>
    <col min="15934" max="15939" width="3.85546875" style="5" customWidth="1"/>
    <col min="15940" max="15940" width="9.5703125" style="5" customWidth="1"/>
    <col min="15941" max="15946" width="3.85546875" style="5" customWidth="1"/>
    <col min="15947" max="15947" width="7.5703125" style="5" customWidth="1"/>
    <col min="15948" max="15948" width="4.5703125" style="5" customWidth="1"/>
    <col min="15949" max="15949" width="7.5703125" style="5" customWidth="1"/>
    <col min="15950" max="15950" width="4.5703125" style="5" customWidth="1"/>
    <col min="15951" max="15951" width="10.42578125" style="5" customWidth="1"/>
    <col min="15952" max="16128" width="9.140625" style="5"/>
    <col min="16129" max="16129" width="7.42578125" style="5" customWidth="1"/>
    <col min="16130" max="16130" width="14.42578125" style="5" customWidth="1"/>
    <col min="16131" max="16132" width="9.5703125" style="5" customWidth="1"/>
    <col min="16133" max="16133" width="9.42578125" style="5" customWidth="1"/>
    <col min="16134" max="16139" width="3.5703125" style="5" customWidth="1"/>
    <col min="16140" max="16140" width="9.42578125" style="5" customWidth="1"/>
    <col min="16141" max="16146" width="3.5703125" style="5" customWidth="1"/>
    <col min="16147" max="16147" width="9.42578125" style="5" customWidth="1"/>
    <col min="16148" max="16153" width="3.5703125" style="5" customWidth="1"/>
    <col min="16154" max="16154" width="9.42578125" style="5" customWidth="1"/>
    <col min="16155" max="16160" width="3.5703125" style="5" customWidth="1"/>
    <col min="16161" max="16161" width="9.42578125" style="5" customWidth="1"/>
    <col min="16162" max="16167" width="3.5703125" style="5" customWidth="1"/>
    <col min="16168" max="16168" width="9.5703125" style="5" customWidth="1"/>
    <col min="16169" max="16174" width="3.85546875" style="5" customWidth="1"/>
    <col min="16175" max="16175" width="9.5703125" style="5" customWidth="1"/>
    <col min="16176" max="16181" width="3.85546875" style="5" customWidth="1"/>
    <col min="16182" max="16182" width="9.5703125" style="5" customWidth="1"/>
    <col min="16183" max="16188" width="3.85546875" style="5" customWidth="1"/>
    <col min="16189" max="16189" width="9.5703125" style="5" customWidth="1"/>
    <col min="16190" max="16195" width="3.85546875" style="5" customWidth="1"/>
    <col min="16196" max="16196" width="9.5703125" style="5" customWidth="1"/>
    <col min="16197" max="16202" width="3.85546875" style="5" customWidth="1"/>
    <col min="16203" max="16203" width="7.5703125" style="5" customWidth="1"/>
    <col min="16204" max="16204" width="4.5703125" style="5" customWidth="1"/>
    <col min="16205" max="16205" width="7.5703125" style="5" customWidth="1"/>
    <col min="16206" max="16206" width="4.5703125" style="5" customWidth="1"/>
    <col min="16207" max="16207" width="10.42578125" style="5" customWidth="1"/>
    <col min="16208" max="16384" width="9.140625" style="5"/>
  </cols>
  <sheetData>
    <row r="1" spans="1:80" x14ac:dyDescent="0.25">
      <c r="CA1" s="12" t="s">
        <v>0</v>
      </c>
    </row>
    <row r="2" spans="1:80" ht="36.75" customHeight="1" x14ac:dyDescent="0.25">
      <c r="BX2" s="14"/>
      <c r="BY2" s="47" t="s">
        <v>530</v>
      </c>
      <c r="BZ2" s="47"/>
      <c r="CA2" s="47"/>
    </row>
    <row r="3" spans="1:80" x14ac:dyDescent="0.25">
      <c r="A3" s="48" t="s">
        <v>1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</row>
    <row r="4" spans="1:80" x14ac:dyDescent="0.25">
      <c r="N4" s="15" t="s">
        <v>2</v>
      </c>
      <c r="O4" s="49">
        <v>9</v>
      </c>
      <c r="P4" s="50"/>
      <c r="Q4" s="48" t="s">
        <v>490</v>
      </c>
      <c r="R4" s="48"/>
      <c r="S4" s="16">
        <v>2025</v>
      </c>
      <c r="T4" s="5" t="s">
        <v>3</v>
      </c>
    </row>
    <row r="6" spans="1:80" x14ac:dyDescent="0.25">
      <c r="M6" s="15" t="s">
        <v>4</v>
      </c>
      <c r="N6" s="49" t="s">
        <v>5</v>
      </c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</row>
    <row r="7" spans="1:80" x14ac:dyDescent="0.25">
      <c r="N7" s="46" t="s">
        <v>6</v>
      </c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17"/>
      <c r="AJ7" s="17"/>
      <c r="AK7" s="17"/>
    </row>
    <row r="9" spans="1:80" x14ac:dyDescent="0.25">
      <c r="R9" s="15" t="s">
        <v>7</v>
      </c>
      <c r="S9" s="16">
        <v>2025</v>
      </c>
      <c r="T9" s="5" t="s">
        <v>8</v>
      </c>
      <c r="Z9" s="15"/>
    </row>
    <row r="10" spans="1:80" x14ac:dyDescent="0.25">
      <c r="BW10" s="5" t="s">
        <v>9</v>
      </c>
    </row>
    <row r="11" spans="1:80" x14ac:dyDescent="0.25">
      <c r="P11" s="15" t="s">
        <v>10</v>
      </c>
      <c r="Q11" s="45" t="s">
        <v>284</v>
      </c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18"/>
      <c r="AD11" s="18"/>
      <c r="AE11" s="18"/>
      <c r="AF11" s="18"/>
    </row>
    <row r="12" spans="1:80" x14ac:dyDescent="0.25">
      <c r="Q12" s="19" t="s">
        <v>11</v>
      </c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7"/>
      <c r="AD12" s="17"/>
      <c r="AE12" s="17"/>
      <c r="AF12" s="17"/>
    </row>
    <row r="13" spans="1:80" x14ac:dyDescent="0.25"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</row>
    <row r="14" spans="1:80" x14ac:dyDescent="0.25">
      <c r="A14" s="51" t="s">
        <v>12</v>
      </c>
      <c r="B14" s="51" t="s">
        <v>13</v>
      </c>
      <c r="C14" s="51" t="s">
        <v>14</v>
      </c>
      <c r="D14" s="51" t="s">
        <v>15</v>
      </c>
      <c r="E14" s="52" t="s">
        <v>16</v>
      </c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3" t="s">
        <v>288</v>
      </c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1" t="s">
        <v>17</v>
      </c>
      <c r="BX14" s="51"/>
      <c r="BY14" s="51"/>
      <c r="BZ14" s="51"/>
      <c r="CA14" s="51" t="s">
        <v>18</v>
      </c>
      <c r="CB14" s="44" t="s">
        <v>253</v>
      </c>
    </row>
    <row r="15" spans="1:80" x14ac:dyDescent="0.25">
      <c r="A15" s="51"/>
      <c r="B15" s="51"/>
      <c r="C15" s="51"/>
      <c r="D15" s="51"/>
      <c r="E15" s="51" t="s">
        <v>19</v>
      </c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 t="s">
        <v>20</v>
      </c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44"/>
    </row>
    <row r="16" spans="1:80" x14ac:dyDescent="0.25">
      <c r="A16" s="51"/>
      <c r="B16" s="51"/>
      <c r="C16" s="51"/>
      <c r="D16" s="51"/>
      <c r="E16" s="51" t="s">
        <v>21</v>
      </c>
      <c r="F16" s="51"/>
      <c r="G16" s="51"/>
      <c r="H16" s="51"/>
      <c r="I16" s="51"/>
      <c r="J16" s="51"/>
      <c r="K16" s="51"/>
      <c r="L16" s="51" t="s">
        <v>22</v>
      </c>
      <c r="M16" s="51"/>
      <c r="N16" s="51"/>
      <c r="O16" s="51"/>
      <c r="P16" s="51"/>
      <c r="Q16" s="51"/>
      <c r="R16" s="51"/>
      <c r="S16" s="51" t="s">
        <v>23</v>
      </c>
      <c r="T16" s="51"/>
      <c r="U16" s="51"/>
      <c r="V16" s="51"/>
      <c r="W16" s="51"/>
      <c r="X16" s="51"/>
      <c r="Y16" s="51"/>
      <c r="Z16" s="51" t="s">
        <v>24</v>
      </c>
      <c r="AA16" s="51"/>
      <c r="AB16" s="51"/>
      <c r="AC16" s="51"/>
      <c r="AD16" s="51"/>
      <c r="AE16" s="51"/>
      <c r="AF16" s="51"/>
      <c r="AG16" s="51" t="s">
        <v>25</v>
      </c>
      <c r="AH16" s="51"/>
      <c r="AI16" s="51"/>
      <c r="AJ16" s="51"/>
      <c r="AK16" s="51"/>
      <c r="AL16" s="51"/>
      <c r="AM16" s="51"/>
      <c r="AN16" s="51" t="s">
        <v>21</v>
      </c>
      <c r="AO16" s="51"/>
      <c r="AP16" s="51"/>
      <c r="AQ16" s="51"/>
      <c r="AR16" s="51"/>
      <c r="AS16" s="51"/>
      <c r="AT16" s="51"/>
      <c r="AU16" s="51" t="s">
        <v>22</v>
      </c>
      <c r="AV16" s="51"/>
      <c r="AW16" s="51"/>
      <c r="AX16" s="51"/>
      <c r="AY16" s="51"/>
      <c r="AZ16" s="51"/>
      <c r="BA16" s="51"/>
      <c r="BB16" s="51" t="s">
        <v>23</v>
      </c>
      <c r="BC16" s="51"/>
      <c r="BD16" s="51"/>
      <c r="BE16" s="51"/>
      <c r="BF16" s="51"/>
      <c r="BG16" s="51"/>
      <c r="BH16" s="51"/>
      <c r="BI16" s="51" t="s">
        <v>24</v>
      </c>
      <c r="BJ16" s="51"/>
      <c r="BK16" s="51"/>
      <c r="BL16" s="51"/>
      <c r="BM16" s="51"/>
      <c r="BN16" s="51"/>
      <c r="BO16" s="51"/>
      <c r="BP16" s="51" t="s">
        <v>25</v>
      </c>
      <c r="BQ16" s="51"/>
      <c r="BR16" s="51"/>
      <c r="BS16" s="51"/>
      <c r="BT16" s="51"/>
      <c r="BU16" s="51"/>
      <c r="BV16" s="51"/>
      <c r="BW16" s="51"/>
      <c r="BX16" s="51"/>
      <c r="BY16" s="51"/>
      <c r="BZ16" s="51"/>
      <c r="CA16" s="51"/>
      <c r="CB16" s="44"/>
    </row>
    <row r="17" spans="1:85" ht="42.75" customHeight="1" x14ac:dyDescent="0.25">
      <c r="A17" s="51"/>
      <c r="B17" s="51"/>
      <c r="C17" s="51"/>
      <c r="D17" s="51"/>
      <c r="E17" s="20" t="s">
        <v>26</v>
      </c>
      <c r="F17" s="51" t="s">
        <v>27</v>
      </c>
      <c r="G17" s="51"/>
      <c r="H17" s="51"/>
      <c r="I17" s="51"/>
      <c r="J17" s="51"/>
      <c r="K17" s="51"/>
      <c r="L17" s="20" t="s">
        <v>26</v>
      </c>
      <c r="M17" s="51" t="s">
        <v>27</v>
      </c>
      <c r="N17" s="51"/>
      <c r="O17" s="51"/>
      <c r="P17" s="51"/>
      <c r="Q17" s="51"/>
      <c r="R17" s="51"/>
      <c r="S17" s="20" t="s">
        <v>26</v>
      </c>
      <c r="T17" s="51" t="s">
        <v>27</v>
      </c>
      <c r="U17" s="51"/>
      <c r="V17" s="51"/>
      <c r="W17" s="51"/>
      <c r="X17" s="51"/>
      <c r="Y17" s="51"/>
      <c r="Z17" s="20" t="s">
        <v>26</v>
      </c>
      <c r="AA17" s="51" t="s">
        <v>27</v>
      </c>
      <c r="AB17" s="51"/>
      <c r="AC17" s="51"/>
      <c r="AD17" s="51"/>
      <c r="AE17" s="51"/>
      <c r="AF17" s="51"/>
      <c r="AG17" s="20" t="s">
        <v>26</v>
      </c>
      <c r="AH17" s="51" t="s">
        <v>27</v>
      </c>
      <c r="AI17" s="51"/>
      <c r="AJ17" s="51"/>
      <c r="AK17" s="51"/>
      <c r="AL17" s="51"/>
      <c r="AM17" s="51"/>
      <c r="AN17" s="20" t="s">
        <v>26</v>
      </c>
      <c r="AO17" s="51" t="s">
        <v>27</v>
      </c>
      <c r="AP17" s="51"/>
      <c r="AQ17" s="51"/>
      <c r="AR17" s="51"/>
      <c r="AS17" s="51"/>
      <c r="AT17" s="51"/>
      <c r="AU17" s="20" t="s">
        <v>26</v>
      </c>
      <c r="AV17" s="51" t="s">
        <v>27</v>
      </c>
      <c r="AW17" s="51"/>
      <c r="AX17" s="51"/>
      <c r="AY17" s="51"/>
      <c r="AZ17" s="51"/>
      <c r="BA17" s="51"/>
      <c r="BB17" s="20" t="s">
        <v>26</v>
      </c>
      <c r="BC17" s="51" t="s">
        <v>27</v>
      </c>
      <c r="BD17" s="51"/>
      <c r="BE17" s="51"/>
      <c r="BF17" s="51"/>
      <c r="BG17" s="51"/>
      <c r="BH17" s="51"/>
      <c r="BI17" s="20" t="s">
        <v>26</v>
      </c>
      <c r="BJ17" s="51" t="s">
        <v>27</v>
      </c>
      <c r="BK17" s="51"/>
      <c r="BL17" s="51"/>
      <c r="BM17" s="51"/>
      <c r="BN17" s="51"/>
      <c r="BO17" s="51"/>
      <c r="BP17" s="20" t="s">
        <v>26</v>
      </c>
      <c r="BQ17" s="51" t="s">
        <v>27</v>
      </c>
      <c r="BR17" s="51"/>
      <c r="BS17" s="51"/>
      <c r="BT17" s="51"/>
      <c r="BU17" s="51"/>
      <c r="BV17" s="51"/>
      <c r="BW17" s="51" t="s">
        <v>26</v>
      </c>
      <c r="BX17" s="51"/>
      <c r="BY17" s="51" t="s">
        <v>27</v>
      </c>
      <c r="BZ17" s="51"/>
      <c r="CA17" s="51"/>
      <c r="CB17" s="44"/>
    </row>
    <row r="18" spans="1:85" ht="136.5" customHeight="1" x14ac:dyDescent="0.25">
      <c r="A18" s="51"/>
      <c r="B18" s="51"/>
      <c r="C18" s="51"/>
      <c r="D18" s="51"/>
      <c r="E18" s="1" t="s">
        <v>28</v>
      </c>
      <c r="F18" s="1" t="s">
        <v>28</v>
      </c>
      <c r="G18" s="1" t="s">
        <v>29</v>
      </c>
      <c r="H18" s="1" t="s">
        <v>30</v>
      </c>
      <c r="I18" s="1" t="s">
        <v>31</v>
      </c>
      <c r="J18" s="1" t="s">
        <v>32</v>
      </c>
      <c r="K18" s="1" t="s">
        <v>33</v>
      </c>
      <c r="L18" s="1" t="s">
        <v>28</v>
      </c>
      <c r="M18" s="1" t="s">
        <v>28</v>
      </c>
      <c r="N18" s="1" t="s">
        <v>29</v>
      </c>
      <c r="O18" s="1" t="s">
        <v>30</v>
      </c>
      <c r="P18" s="1" t="s">
        <v>31</v>
      </c>
      <c r="Q18" s="1" t="s">
        <v>32</v>
      </c>
      <c r="R18" s="1" t="s">
        <v>33</v>
      </c>
      <c r="S18" s="1" t="s">
        <v>28</v>
      </c>
      <c r="T18" s="1" t="s">
        <v>28</v>
      </c>
      <c r="U18" s="1" t="s">
        <v>29</v>
      </c>
      <c r="V18" s="1" t="s">
        <v>30</v>
      </c>
      <c r="W18" s="1" t="s">
        <v>31</v>
      </c>
      <c r="X18" s="1" t="s">
        <v>32</v>
      </c>
      <c r="Y18" s="1" t="s">
        <v>33</v>
      </c>
      <c r="Z18" s="1" t="s">
        <v>28</v>
      </c>
      <c r="AA18" s="1" t="s">
        <v>28</v>
      </c>
      <c r="AB18" s="1" t="s">
        <v>29</v>
      </c>
      <c r="AC18" s="1" t="s">
        <v>30</v>
      </c>
      <c r="AD18" s="1" t="s">
        <v>31</v>
      </c>
      <c r="AE18" s="1" t="s">
        <v>32</v>
      </c>
      <c r="AF18" s="1" t="s">
        <v>33</v>
      </c>
      <c r="AG18" s="1" t="s">
        <v>28</v>
      </c>
      <c r="AH18" s="1" t="s">
        <v>28</v>
      </c>
      <c r="AI18" s="1" t="s">
        <v>29</v>
      </c>
      <c r="AJ18" s="1" t="s">
        <v>30</v>
      </c>
      <c r="AK18" s="1" t="s">
        <v>31</v>
      </c>
      <c r="AL18" s="1" t="s">
        <v>32</v>
      </c>
      <c r="AM18" s="1" t="s">
        <v>33</v>
      </c>
      <c r="AN18" s="1" t="s">
        <v>28</v>
      </c>
      <c r="AO18" s="1" t="s">
        <v>28</v>
      </c>
      <c r="AP18" s="1" t="s">
        <v>29</v>
      </c>
      <c r="AQ18" s="1" t="s">
        <v>30</v>
      </c>
      <c r="AR18" s="1" t="s">
        <v>31</v>
      </c>
      <c r="AS18" s="1" t="s">
        <v>32</v>
      </c>
      <c r="AT18" s="1" t="s">
        <v>33</v>
      </c>
      <c r="AU18" s="1" t="s">
        <v>28</v>
      </c>
      <c r="AV18" s="1" t="s">
        <v>28</v>
      </c>
      <c r="AW18" s="1" t="s">
        <v>29</v>
      </c>
      <c r="AX18" s="1" t="s">
        <v>30</v>
      </c>
      <c r="AY18" s="1" t="s">
        <v>31</v>
      </c>
      <c r="AZ18" s="1" t="s">
        <v>32</v>
      </c>
      <c r="BA18" s="1" t="s">
        <v>33</v>
      </c>
      <c r="BB18" s="1" t="s">
        <v>28</v>
      </c>
      <c r="BC18" s="1" t="s">
        <v>28</v>
      </c>
      <c r="BD18" s="1" t="s">
        <v>29</v>
      </c>
      <c r="BE18" s="1" t="s">
        <v>30</v>
      </c>
      <c r="BF18" s="1" t="s">
        <v>31</v>
      </c>
      <c r="BG18" s="1" t="s">
        <v>32</v>
      </c>
      <c r="BH18" s="1" t="s">
        <v>33</v>
      </c>
      <c r="BI18" s="1" t="s">
        <v>28</v>
      </c>
      <c r="BJ18" s="1" t="s">
        <v>28</v>
      </c>
      <c r="BK18" s="1" t="s">
        <v>29</v>
      </c>
      <c r="BL18" s="1" t="s">
        <v>30</v>
      </c>
      <c r="BM18" s="1" t="s">
        <v>31</v>
      </c>
      <c r="BN18" s="1" t="s">
        <v>32</v>
      </c>
      <c r="BO18" s="1" t="s">
        <v>33</v>
      </c>
      <c r="BP18" s="1" t="s">
        <v>28</v>
      </c>
      <c r="BQ18" s="1" t="s">
        <v>28</v>
      </c>
      <c r="BR18" s="1" t="s">
        <v>29</v>
      </c>
      <c r="BS18" s="1" t="s">
        <v>30</v>
      </c>
      <c r="BT18" s="1" t="s">
        <v>31</v>
      </c>
      <c r="BU18" s="1" t="s">
        <v>32</v>
      </c>
      <c r="BV18" s="1" t="s">
        <v>33</v>
      </c>
      <c r="BW18" s="20" t="s">
        <v>28</v>
      </c>
      <c r="BX18" s="20" t="s">
        <v>34</v>
      </c>
      <c r="BY18" s="20" t="s">
        <v>28</v>
      </c>
      <c r="BZ18" s="20" t="s">
        <v>34</v>
      </c>
      <c r="CA18" s="51"/>
      <c r="CB18" s="44"/>
      <c r="CC18" s="1" t="s">
        <v>29</v>
      </c>
      <c r="CD18" s="1" t="s">
        <v>30</v>
      </c>
      <c r="CE18" s="1" t="s">
        <v>31</v>
      </c>
      <c r="CF18" s="1" t="s">
        <v>32</v>
      </c>
      <c r="CG18" s="1" t="s">
        <v>33</v>
      </c>
    </row>
    <row r="19" spans="1:85" x14ac:dyDescent="0.25">
      <c r="A19" s="21">
        <v>1</v>
      </c>
      <c r="B19" s="21">
        <v>2</v>
      </c>
      <c r="C19" s="21">
        <v>3</v>
      </c>
      <c r="D19" s="22">
        <v>4</v>
      </c>
      <c r="E19" s="22" t="s">
        <v>35</v>
      </c>
      <c r="F19" s="22" t="s">
        <v>36</v>
      </c>
      <c r="G19" s="22" t="s">
        <v>37</v>
      </c>
      <c r="H19" s="22" t="s">
        <v>38</v>
      </c>
      <c r="I19" s="22" t="s">
        <v>39</v>
      </c>
      <c r="J19" s="22" t="s">
        <v>40</v>
      </c>
      <c r="K19" s="22" t="s">
        <v>41</v>
      </c>
      <c r="L19" s="22" t="s">
        <v>42</v>
      </c>
      <c r="M19" s="22" t="s">
        <v>43</v>
      </c>
      <c r="N19" s="22" t="s">
        <v>44</v>
      </c>
      <c r="O19" s="22" t="s">
        <v>45</v>
      </c>
      <c r="P19" s="22" t="s">
        <v>46</v>
      </c>
      <c r="Q19" s="22" t="s">
        <v>47</v>
      </c>
      <c r="R19" s="22" t="s">
        <v>48</v>
      </c>
      <c r="S19" s="22" t="s">
        <v>49</v>
      </c>
      <c r="T19" s="22" t="s">
        <v>50</v>
      </c>
      <c r="U19" s="22" t="s">
        <v>51</v>
      </c>
      <c r="V19" s="22" t="s">
        <v>52</v>
      </c>
      <c r="W19" s="22" t="s">
        <v>53</v>
      </c>
      <c r="X19" s="22" t="s">
        <v>54</v>
      </c>
      <c r="Y19" s="22" t="s">
        <v>55</v>
      </c>
      <c r="Z19" s="22" t="s">
        <v>56</v>
      </c>
      <c r="AA19" s="22" t="s">
        <v>57</v>
      </c>
      <c r="AB19" s="22" t="s">
        <v>58</v>
      </c>
      <c r="AC19" s="22" t="s">
        <v>59</v>
      </c>
      <c r="AD19" s="22" t="s">
        <v>60</v>
      </c>
      <c r="AE19" s="22" t="s">
        <v>61</v>
      </c>
      <c r="AF19" s="22" t="s">
        <v>62</v>
      </c>
      <c r="AG19" s="22" t="s">
        <v>63</v>
      </c>
      <c r="AH19" s="22" t="s">
        <v>64</v>
      </c>
      <c r="AI19" s="22" t="s">
        <v>65</v>
      </c>
      <c r="AJ19" s="22" t="s">
        <v>66</v>
      </c>
      <c r="AK19" s="22" t="s">
        <v>67</v>
      </c>
      <c r="AL19" s="22" t="s">
        <v>68</v>
      </c>
      <c r="AM19" s="22" t="s">
        <v>69</v>
      </c>
      <c r="AN19" s="22" t="s">
        <v>70</v>
      </c>
      <c r="AO19" s="22" t="s">
        <v>71</v>
      </c>
      <c r="AP19" s="22" t="s">
        <v>72</v>
      </c>
      <c r="AQ19" s="22" t="s">
        <v>73</v>
      </c>
      <c r="AR19" s="22" t="s">
        <v>74</v>
      </c>
      <c r="AS19" s="22" t="s">
        <v>75</v>
      </c>
      <c r="AT19" s="22" t="s">
        <v>76</v>
      </c>
      <c r="AU19" s="22" t="s">
        <v>77</v>
      </c>
      <c r="AV19" s="22" t="s">
        <v>78</v>
      </c>
      <c r="AW19" s="22" t="s">
        <v>79</v>
      </c>
      <c r="AX19" s="22" t="s">
        <v>80</v>
      </c>
      <c r="AY19" s="22" t="s">
        <v>81</v>
      </c>
      <c r="AZ19" s="22" t="s">
        <v>82</v>
      </c>
      <c r="BA19" s="22" t="s">
        <v>83</v>
      </c>
      <c r="BB19" s="22" t="s">
        <v>84</v>
      </c>
      <c r="BC19" s="22" t="s">
        <v>85</v>
      </c>
      <c r="BD19" s="22" t="s">
        <v>86</v>
      </c>
      <c r="BE19" s="22" t="s">
        <v>87</v>
      </c>
      <c r="BF19" s="22" t="s">
        <v>88</v>
      </c>
      <c r="BG19" s="22" t="s">
        <v>89</v>
      </c>
      <c r="BH19" s="22" t="s">
        <v>90</v>
      </c>
      <c r="BI19" s="22" t="s">
        <v>91</v>
      </c>
      <c r="BJ19" s="22" t="s">
        <v>92</v>
      </c>
      <c r="BK19" s="22" t="s">
        <v>93</v>
      </c>
      <c r="BL19" s="22" t="s">
        <v>94</v>
      </c>
      <c r="BM19" s="22" t="s">
        <v>95</v>
      </c>
      <c r="BN19" s="22" t="s">
        <v>96</v>
      </c>
      <c r="BO19" s="22" t="s">
        <v>97</v>
      </c>
      <c r="BP19" s="22" t="s">
        <v>98</v>
      </c>
      <c r="BQ19" s="22" t="s">
        <v>99</v>
      </c>
      <c r="BR19" s="22" t="s">
        <v>100</v>
      </c>
      <c r="BS19" s="22" t="s">
        <v>101</v>
      </c>
      <c r="BT19" s="22" t="s">
        <v>102</v>
      </c>
      <c r="BU19" s="22" t="s">
        <v>103</v>
      </c>
      <c r="BV19" s="22" t="s">
        <v>104</v>
      </c>
      <c r="BW19" s="22">
        <v>7</v>
      </c>
      <c r="BX19" s="22">
        <v>8</v>
      </c>
      <c r="BY19" s="22">
        <v>9</v>
      </c>
      <c r="BZ19" s="22">
        <v>10</v>
      </c>
      <c r="CA19" s="23">
        <v>11</v>
      </c>
    </row>
    <row r="20" spans="1:85" x14ac:dyDescent="0.25">
      <c r="A20" s="4">
        <v>0</v>
      </c>
      <c r="B20" s="57" t="s">
        <v>105</v>
      </c>
      <c r="C20" s="58">
        <v>0</v>
      </c>
      <c r="D20" s="10">
        <f t="shared" ref="D20:AM20" si="0">D23+D34+D101+D132</f>
        <v>603.31749333333323</v>
      </c>
      <c r="E20" s="10">
        <f t="shared" si="0"/>
        <v>0</v>
      </c>
      <c r="F20" s="10">
        <f t="shared" si="0"/>
        <v>311.26532000000003</v>
      </c>
      <c r="G20" s="10">
        <f t="shared" si="0"/>
        <v>4.33</v>
      </c>
      <c r="H20" s="10">
        <f t="shared" si="0"/>
        <v>0</v>
      </c>
      <c r="I20" s="10">
        <f t="shared" si="0"/>
        <v>27.072000000000003</v>
      </c>
      <c r="J20" s="10">
        <f t="shared" si="0"/>
        <v>0</v>
      </c>
      <c r="K20" s="10">
        <f t="shared" si="0"/>
        <v>394</v>
      </c>
      <c r="L20" s="10">
        <f t="shared" si="0"/>
        <v>0</v>
      </c>
      <c r="M20" s="10">
        <f t="shared" si="0"/>
        <v>11.158999999999999</v>
      </c>
      <c r="N20" s="10">
        <f t="shared" si="0"/>
        <v>0</v>
      </c>
      <c r="O20" s="10">
        <f t="shared" si="0"/>
        <v>0</v>
      </c>
      <c r="P20" s="10">
        <f t="shared" si="0"/>
        <v>1.65</v>
      </c>
      <c r="Q20" s="10">
        <f t="shared" si="0"/>
        <v>0</v>
      </c>
      <c r="R20" s="10">
        <f t="shared" si="0"/>
        <v>66</v>
      </c>
      <c r="S20" s="10">
        <f t="shared" si="0"/>
        <v>0</v>
      </c>
      <c r="T20" s="10">
        <f t="shared" si="0"/>
        <v>18.195999999999998</v>
      </c>
      <c r="U20" s="10">
        <f t="shared" si="0"/>
        <v>0</v>
      </c>
      <c r="V20" s="10">
        <f t="shared" si="0"/>
        <v>0</v>
      </c>
      <c r="W20" s="10">
        <f t="shared" si="0"/>
        <v>2.37</v>
      </c>
      <c r="X20" s="10">
        <f t="shared" si="0"/>
        <v>0</v>
      </c>
      <c r="Y20" s="10">
        <f t="shared" si="0"/>
        <v>77</v>
      </c>
      <c r="Z20" s="10">
        <f t="shared" si="0"/>
        <v>0</v>
      </c>
      <c r="AA20" s="10">
        <f t="shared" si="0"/>
        <v>30.116999999999997</v>
      </c>
      <c r="AB20" s="10">
        <f t="shared" si="0"/>
        <v>0</v>
      </c>
      <c r="AC20" s="10">
        <f t="shared" si="0"/>
        <v>0</v>
      </c>
      <c r="AD20" s="10">
        <f t="shared" si="0"/>
        <v>3.07</v>
      </c>
      <c r="AE20" s="10">
        <f t="shared" si="0"/>
        <v>0</v>
      </c>
      <c r="AF20" s="10">
        <f t="shared" si="0"/>
        <v>87</v>
      </c>
      <c r="AG20" s="10">
        <f t="shared" si="0"/>
        <v>0</v>
      </c>
      <c r="AH20" s="10">
        <f t="shared" si="0"/>
        <v>251.79331999999999</v>
      </c>
      <c r="AI20" s="10">
        <f t="shared" si="0"/>
        <v>4.33</v>
      </c>
      <c r="AJ20" s="10">
        <f t="shared" si="0"/>
        <v>0</v>
      </c>
      <c r="AK20" s="10">
        <f t="shared" si="0"/>
        <v>19.981999999999999</v>
      </c>
      <c r="AL20" s="10">
        <f t="shared" si="0"/>
        <v>0</v>
      </c>
      <c r="AM20" s="10">
        <f t="shared" si="0"/>
        <v>164</v>
      </c>
      <c r="AN20" s="10">
        <f t="shared" ref="AN20:AS20" si="1">AU20+BB20+BI20+BP20</f>
        <v>0</v>
      </c>
      <c r="AO20" s="10">
        <f>AV20+BC20+BJ20+BQ20</f>
        <v>151.93247448</v>
      </c>
      <c r="AP20" s="10">
        <f t="shared" si="1"/>
        <v>5.5600000000000005</v>
      </c>
      <c r="AQ20" s="10">
        <f t="shared" si="1"/>
        <v>0</v>
      </c>
      <c r="AR20" s="10">
        <f t="shared" si="1"/>
        <v>17.093</v>
      </c>
      <c r="AS20" s="10">
        <f t="shared" si="1"/>
        <v>0</v>
      </c>
      <c r="AT20" s="10">
        <f>BA20+BH20+BO20+BV20</f>
        <v>473</v>
      </c>
      <c r="AU20" s="10">
        <f t="shared" ref="AU20:BV20" si="2">AU23+AU34+AU101+AU132</f>
        <v>0</v>
      </c>
      <c r="AV20" s="10">
        <f t="shared" si="2"/>
        <v>35.71340051</v>
      </c>
      <c r="AW20" s="10">
        <f t="shared" si="2"/>
        <v>0.66</v>
      </c>
      <c r="AX20" s="10">
        <f t="shared" si="2"/>
        <v>0</v>
      </c>
      <c r="AY20" s="10">
        <f t="shared" si="2"/>
        <v>4.9429999999999996</v>
      </c>
      <c r="AZ20" s="10">
        <f t="shared" si="2"/>
        <v>0</v>
      </c>
      <c r="BA20" s="10">
        <f t="shared" si="2"/>
        <v>308</v>
      </c>
      <c r="BB20" s="10">
        <f t="shared" si="2"/>
        <v>0</v>
      </c>
      <c r="BC20" s="10">
        <f t="shared" si="2"/>
        <v>42.67340162</v>
      </c>
      <c r="BD20" s="10">
        <f t="shared" si="2"/>
        <v>2.37</v>
      </c>
      <c r="BE20" s="10">
        <f t="shared" si="2"/>
        <v>0</v>
      </c>
      <c r="BF20" s="10">
        <f t="shared" si="2"/>
        <v>4.7229999999999999</v>
      </c>
      <c r="BG20" s="10">
        <f t="shared" si="2"/>
        <v>0</v>
      </c>
      <c r="BH20" s="10">
        <f t="shared" si="2"/>
        <v>119</v>
      </c>
      <c r="BI20" s="10">
        <f t="shared" si="2"/>
        <v>0</v>
      </c>
      <c r="BJ20" s="10">
        <f t="shared" si="2"/>
        <v>73.545672350000004</v>
      </c>
      <c r="BK20" s="10">
        <f t="shared" si="2"/>
        <v>2.5300000000000002</v>
      </c>
      <c r="BL20" s="10">
        <f t="shared" si="2"/>
        <v>0</v>
      </c>
      <c r="BM20" s="10">
        <f t="shared" si="2"/>
        <v>7.4269999999999996</v>
      </c>
      <c r="BN20" s="10">
        <f t="shared" si="2"/>
        <v>0</v>
      </c>
      <c r="BO20" s="10">
        <f t="shared" si="2"/>
        <v>46</v>
      </c>
      <c r="BP20" s="10">
        <f t="shared" si="2"/>
        <v>0</v>
      </c>
      <c r="BQ20" s="10">
        <f t="shared" si="2"/>
        <v>0</v>
      </c>
      <c r="BR20" s="10">
        <f t="shared" si="2"/>
        <v>0</v>
      </c>
      <c r="BS20" s="10">
        <f t="shared" si="2"/>
        <v>0</v>
      </c>
      <c r="BT20" s="10">
        <f t="shared" si="2"/>
        <v>0</v>
      </c>
      <c r="BU20" s="10">
        <f t="shared" si="2"/>
        <v>0</v>
      </c>
      <c r="BV20" s="10">
        <f t="shared" si="2"/>
        <v>0</v>
      </c>
      <c r="BW20" s="10">
        <v>0</v>
      </c>
      <c r="BX20" s="10">
        <v>0</v>
      </c>
      <c r="BY20" s="10">
        <f>AO20-CB20</f>
        <v>92.460474480000002</v>
      </c>
      <c r="BZ20" s="10">
        <f>BY20/CB20*100</f>
        <v>155.46891727199358</v>
      </c>
      <c r="CA20" s="36" t="s">
        <v>106</v>
      </c>
      <c r="CB20" s="24">
        <f>M20+T20+AA20</f>
        <v>59.471999999999994</v>
      </c>
      <c r="CC20" s="24">
        <f t="shared" ref="CC20:CG20" si="3">N20+U20+AB20</f>
        <v>0</v>
      </c>
      <c r="CD20" s="24">
        <f t="shared" si="3"/>
        <v>0</v>
      </c>
      <c r="CE20" s="24">
        <f t="shared" si="3"/>
        <v>7.09</v>
      </c>
      <c r="CF20" s="24">
        <f t="shared" si="3"/>
        <v>0</v>
      </c>
      <c r="CG20" s="24">
        <f t="shared" si="3"/>
        <v>230</v>
      </c>
    </row>
    <row r="21" spans="1:85" x14ac:dyDescent="0.25">
      <c r="A21" s="9">
        <v>1</v>
      </c>
      <c r="B21" s="9" t="s">
        <v>107</v>
      </c>
      <c r="C21" s="9" t="s">
        <v>108</v>
      </c>
      <c r="D21" s="10">
        <f t="shared" ref="D21:BO21" si="4">D20</f>
        <v>603.31749333333323</v>
      </c>
      <c r="E21" s="10">
        <f t="shared" si="4"/>
        <v>0</v>
      </c>
      <c r="F21" s="10">
        <f t="shared" si="4"/>
        <v>311.26532000000003</v>
      </c>
      <c r="G21" s="10">
        <f t="shared" si="4"/>
        <v>4.33</v>
      </c>
      <c r="H21" s="10">
        <f t="shared" si="4"/>
        <v>0</v>
      </c>
      <c r="I21" s="10">
        <f t="shared" si="4"/>
        <v>27.072000000000003</v>
      </c>
      <c r="J21" s="10">
        <f t="shared" si="4"/>
        <v>0</v>
      </c>
      <c r="K21" s="10">
        <f t="shared" si="4"/>
        <v>394</v>
      </c>
      <c r="L21" s="10">
        <f t="shared" si="4"/>
        <v>0</v>
      </c>
      <c r="M21" s="10">
        <f t="shared" si="4"/>
        <v>11.158999999999999</v>
      </c>
      <c r="N21" s="10">
        <f t="shared" si="4"/>
        <v>0</v>
      </c>
      <c r="O21" s="10">
        <f t="shared" si="4"/>
        <v>0</v>
      </c>
      <c r="P21" s="10">
        <f t="shared" si="4"/>
        <v>1.65</v>
      </c>
      <c r="Q21" s="10">
        <f t="shared" si="4"/>
        <v>0</v>
      </c>
      <c r="R21" s="10">
        <f t="shared" si="4"/>
        <v>66</v>
      </c>
      <c r="S21" s="10">
        <f t="shared" si="4"/>
        <v>0</v>
      </c>
      <c r="T21" s="10">
        <f t="shared" si="4"/>
        <v>18.195999999999998</v>
      </c>
      <c r="U21" s="10">
        <f t="shared" si="4"/>
        <v>0</v>
      </c>
      <c r="V21" s="10">
        <f t="shared" si="4"/>
        <v>0</v>
      </c>
      <c r="W21" s="10">
        <f t="shared" si="4"/>
        <v>2.37</v>
      </c>
      <c r="X21" s="10">
        <f t="shared" si="4"/>
        <v>0</v>
      </c>
      <c r="Y21" s="10">
        <f t="shared" si="4"/>
        <v>77</v>
      </c>
      <c r="Z21" s="10">
        <f t="shared" si="4"/>
        <v>0</v>
      </c>
      <c r="AA21" s="10">
        <f t="shared" si="4"/>
        <v>30.116999999999997</v>
      </c>
      <c r="AB21" s="10">
        <f t="shared" si="4"/>
        <v>0</v>
      </c>
      <c r="AC21" s="10">
        <f t="shared" si="4"/>
        <v>0</v>
      </c>
      <c r="AD21" s="10">
        <f t="shared" si="4"/>
        <v>3.07</v>
      </c>
      <c r="AE21" s="10">
        <f t="shared" si="4"/>
        <v>0</v>
      </c>
      <c r="AF21" s="10">
        <f t="shared" si="4"/>
        <v>87</v>
      </c>
      <c r="AG21" s="10">
        <f t="shared" si="4"/>
        <v>0</v>
      </c>
      <c r="AH21" s="10">
        <f t="shared" si="4"/>
        <v>251.79331999999999</v>
      </c>
      <c r="AI21" s="10">
        <f t="shared" si="4"/>
        <v>4.33</v>
      </c>
      <c r="AJ21" s="10">
        <f t="shared" si="4"/>
        <v>0</v>
      </c>
      <c r="AK21" s="10">
        <f t="shared" si="4"/>
        <v>19.981999999999999</v>
      </c>
      <c r="AL21" s="10">
        <f t="shared" si="4"/>
        <v>0</v>
      </c>
      <c r="AM21" s="10">
        <f t="shared" si="4"/>
        <v>164</v>
      </c>
      <c r="AN21" s="10">
        <f t="shared" ref="AN21:AN25" si="5">AU21+BB21+BI21+BP21</f>
        <v>0</v>
      </c>
      <c r="AO21" s="10">
        <f t="shared" ref="AO21:AT25" si="6">AV21+BC21+BJ21+BQ21</f>
        <v>151.93247448</v>
      </c>
      <c r="AP21" s="10">
        <f t="shared" si="6"/>
        <v>5.5600000000000005</v>
      </c>
      <c r="AQ21" s="10">
        <f t="shared" si="6"/>
        <v>0</v>
      </c>
      <c r="AR21" s="10">
        <f t="shared" si="6"/>
        <v>17.093</v>
      </c>
      <c r="AS21" s="10">
        <f t="shared" si="6"/>
        <v>0</v>
      </c>
      <c r="AT21" s="10">
        <f t="shared" si="6"/>
        <v>473</v>
      </c>
      <c r="AU21" s="10">
        <f t="shared" si="4"/>
        <v>0</v>
      </c>
      <c r="AV21" s="10">
        <f t="shared" si="4"/>
        <v>35.71340051</v>
      </c>
      <c r="AW21" s="10">
        <f t="shared" si="4"/>
        <v>0.66</v>
      </c>
      <c r="AX21" s="10">
        <f t="shared" si="4"/>
        <v>0</v>
      </c>
      <c r="AY21" s="10">
        <f t="shared" si="4"/>
        <v>4.9429999999999996</v>
      </c>
      <c r="AZ21" s="10">
        <f t="shared" si="4"/>
        <v>0</v>
      </c>
      <c r="BA21" s="10">
        <f t="shared" si="4"/>
        <v>308</v>
      </c>
      <c r="BB21" s="10">
        <f t="shared" si="4"/>
        <v>0</v>
      </c>
      <c r="BC21" s="10">
        <f t="shared" si="4"/>
        <v>42.67340162</v>
      </c>
      <c r="BD21" s="10">
        <f t="shared" si="4"/>
        <v>2.37</v>
      </c>
      <c r="BE21" s="10">
        <f t="shared" si="4"/>
        <v>0</v>
      </c>
      <c r="BF21" s="10">
        <f t="shared" si="4"/>
        <v>4.7229999999999999</v>
      </c>
      <c r="BG21" s="10">
        <f t="shared" si="4"/>
        <v>0</v>
      </c>
      <c r="BH21" s="10">
        <f t="shared" si="4"/>
        <v>119</v>
      </c>
      <c r="BI21" s="10">
        <f t="shared" si="4"/>
        <v>0</v>
      </c>
      <c r="BJ21" s="10">
        <f t="shared" si="4"/>
        <v>73.545672350000004</v>
      </c>
      <c r="BK21" s="10">
        <f t="shared" si="4"/>
        <v>2.5300000000000002</v>
      </c>
      <c r="BL21" s="10">
        <f t="shared" si="4"/>
        <v>0</v>
      </c>
      <c r="BM21" s="10">
        <f t="shared" si="4"/>
        <v>7.4269999999999996</v>
      </c>
      <c r="BN21" s="10">
        <f t="shared" si="4"/>
        <v>0</v>
      </c>
      <c r="BO21" s="10">
        <f t="shared" si="4"/>
        <v>46</v>
      </c>
      <c r="BP21" s="10">
        <f t="shared" ref="BP21:BV21" si="7">BP20</f>
        <v>0</v>
      </c>
      <c r="BQ21" s="10">
        <f t="shared" si="7"/>
        <v>0</v>
      </c>
      <c r="BR21" s="10">
        <f t="shared" si="7"/>
        <v>0</v>
      </c>
      <c r="BS21" s="10">
        <f t="shared" si="7"/>
        <v>0</v>
      </c>
      <c r="BT21" s="10">
        <f t="shared" si="7"/>
        <v>0</v>
      </c>
      <c r="BU21" s="10">
        <f t="shared" si="7"/>
        <v>0</v>
      </c>
      <c r="BV21" s="10">
        <f t="shared" si="7"/>
        <v>0</v>
      </c>
      <c r="BW21" s="10">
        <v>0</v>
      </c>
      <c r="BX21" s="10">
        <v>0</v>
      </c>
      <c r="BY21" s="10">
        <f t="shared" ref="BY21:BY25" si="8">AO21-CB21</f>
        <v>92.460474480000002</v>
      </c>
      <c r="BZ21" s="10">
        <f t="shared" ref="BZ21:BZ25" si="9">BY21/CB21*100</f>
        <v>155.46891727199358</v>
      </c>
      <c r="CA21" s="20" t="s">
        <v>106</v>
      </c>
      <c r="CB21" s="24">
        <f t="shared" ref="CB21:CB28" si="10">M21+T21+AA21</f>
        <v>59.471999999999994</v>
      </c>
      <c r="CC21" s="24">
        <f t="shared" ref="CC21:CC28" si="11">N21+U21+AB21</f>
        <v>0</v>
      </c>
      <c r="CD21" s="24">
        <f t="shared" ref="CD21:CD28" si="12">O21+V21+AC21</f>
        <v>0</v>
      </c>
      <c r="CE21" s="24">
        <f t="shared" ref="CE21:CE28" si="13">P21+W21+AD21</f>
        <v>7.09</v>
      </c>
      <c r="CF21" s="24">
        <f t="shared" ref="CF21:CF28" si="14">Q21+X21+AE21</f>
        <v>0</v>
      </c>
      <c r="CG21" s="24">
        <f t="shared" ref="CG21:CG28" si="15">R21+Y21+AF21</f>
        <v>230</v>
      </c>
    </row>
    <row r="22" spans="1:85" x14ac:dyDescent="0.25">
      <c r="A22" s="30" t="s">
        <v>109</v>
      </c>
      <c r="B22" s="55" t="s">
        <v>110</v>
      </c>
      <c r="C22" s="9" t="s">
        <v>108</v>
      </c>
      <c r="D22" s="10">
        <f t="shared" ref="D22:BO22" si="16">D23</f>
        <v>169.45299999999997</v>
      </c>
      <c r="E22" s="10">
        <f t="shared" si="16"/>
        <v>0</v>
      </c>
      <c r="F22" s="10">
        <f t="shared" si="16"/>
        <v>111.733</v>
      </c>
      <c r="G22" s="10">
        <f t="shared" si="16"/>
        <v>3.45</v>
      </c>
      <c r="H22" s="10">
        <f t="shared" si="16"/>
        <v>0</v>
      </c>
      <c r="I22" s="10">
        <f t="shared" si="16"/>
        <v>13.379999999999999</v>
      </c>
      <c r="J22" s="10">
        <f t="shared" si="16"/>
        <v>0</v>
      </c>
      <c r="K22" s="10">
        <f t="shared" si="16"/>
        <v>211</v>
      </c>
      <c r="L22" s="10">
        <f t="shared" si="16"/>
        <v>0</v>
      </c>
      <c r="M22" s="10">
        <f t="shared" si="16"/>
        <v>6.4489999999999998</v>
      </c>
      <c r="N22" s="10">
        <f t="shared" si="16"/>
        <v>0</v>
      </c>
      <c r="O22" s="10">
        <f t="shared" si="16"/>
        <v>0</v>
      </c>
      <c r="P22" s="10">
        <f t="shared" si="16"/>
        <v>0.98</v>
      </c>
      <c r="Q22" s="10">
        <f t="shared" si="16"/>
        <v>0</v>
      </c>
      <c r="R22" s="10">
        <f t="shared" si="16"/>
        <v>21</v>
      </c>
      <c r="S22" s="10">
        <f t="shared" si="16"/>
        <v>0</v>
      </c>
      <c r="T22" s="10">
        <f t="shared" si="16"/>
        <v>9.657</v>
      </c>
      <c r="U22" s="10">
        <f t="shared" si="16"/>
        <v>0</v>
      </c>
      <c r="V22" s="10">
        <f t="shared" si="16"/>
        <v>0</v>
      </c>
      <c r="W22" s="10">
        <f t="shared" si="16"/>
        <v>1.47</v>
      </c>
      <c r="X22" s="10">
        <f t="shared" si="16"/>
        <v>0</v>
      </c>
      <c r="Y22" s="10">
        <f t="shared" si="16"/>
        <v>32</v>
      </c>
      <c r="Z22" s="10">
        <f t="shared" si="16"/>
        <v>0</v>
      </c>
      <c r="AA22" s="10">
        <f t="shared" si="16"/>
        <v>12.702999999999999</v>
      </c>
      <c r="AB22" s="10">
        <f t="shared" si="16"/>
        <v>0</v>
      </c>
      <c r="AC22" s="10">
        <f t="shared" si="16"/>
        <v>0</v>
      </c>
      <c r="AD22" s="10">
        <f t="shared" si="16"/>
        <v>1.98</v>
      </c>
      <c r="AE22" s="10">
        <f t="shared" si="16"/>
        <v>0</v>
      </c>
      <c r="AF22" s="10">
        <f t="shared" si="16"/>
        <v>42</v>
      </c>
      <c r="AG22" s="10">
        <f t="shared" si="16"/>
        <v>0</v>
      </c>
      <c r="AH22" s="10">
        <f t="shared" si="16"/>
        <v>82.924000000000007</v>
      </c>
      <c r="AI22" s="10">
        <f t="shared" si="16"/>
        <v>3.45</v>
      </c>
      <c r="AJ22" s="10">
        <f t="shared" si="16"/>
        <v>0</v>
      </c>
      <c r="AK22" s="10">
        <f t="shared" si="16"/>
        <v>8.9499999999999993</v>
      </c>
      <c r="AL22" s="10">
        <f t="shared" si="16"/>
        <v>0</v>
      </c>
      <c r="AM22" s="10">
        <f t="shared" si="16"/>
        <v>116</v>
      </c>
      <c r="AN22" s="10">
        <f t="shared" si="5"/>
        <v>0</v>
      </c>
      <c r="AO22" s="10">
        <f t="shared" si="6"/>
        <v>76.615619999999993</v>
      </c>
      <c r="AP22" s="10">
        <f t="shared" si="6"/>
        <v>1.21</v>
      </c>
      <c r="AQ22" s="10">
        <f t="shared" si="6"/>
        <v>0</v>
      </c>
      <c r="AR22" s="10">
        <f t="shared" si="6"/>
        <v>8.9979999999999993</v>
      </c>
      <c r="AS22" s="10">
        <f t="shared" si="6"/>
        <v>0</v>
      </c>
      <c r="AT22" s="10">
        <f t="shared" si="6"/>
        <v>272</v>
      </c>
      <c r="AU22" s="10">
        <f t="shared" si="16"/>
        <v>0</v>
      </c>
      <c r="AV22" s="10">
        <f t="shared" si="16"/>
        <v>18.236400509999999</v>
      </c>
      <c r="AW22" s="10">
        <f t="shared" si="16"/>
        <v>0.03</v>
      </c>
      <c r="AX22" s="10">
        <f t="shared" si="16"/>
        <v>0</v>
      </c>
      <c r="AY22" s="10">
        <f t="shared" si="16"/>
        <v>2.6779999999999999</v>
      </c>
      <c r="AZ22" s="10">
        <f t="shared" si="16"/>
        <v>0</v>
      </c>
      <c r="BA22" s="10">
        <f t="shared" si="16"/>
        <v>107</v>
      </c>
      <c r="BB22" s="10">
        <f t="shared" si="16"/>
        <v>0</v>
      </c>
      <c r="BC22" s="10">
        <f t="shared" si="16"/>
        <v>25.046972580000002</v>
      </c>
      <c r="BD22" s="10">
        <f t="shared" si="16"/>
        <v>0.71</v>
      </c>
      <c r="BE22" s="10">
        <f t="shared" si="16"/>
        <v>0</v>
      </c>
      <c r="BF22" s="10">
        <f t="shared" si="16"/>
        <v>2.2889999999999997</v>
      </c>
      <c r="BG22" s="10">
        <f t="shared" si="16"/>
        <v>0</v>
      </c>
      <c r="BH22" s="10">
        <f t="shared" si="16"/>
        <v>119</v>
      </c>
      <c r="BI22" s="10">
        <f t="shared" si="16"/>
        <v>0</v>
      </c>
      <c r="BJ22" s="10">
        <f t="shared" si="16"/>
        <v>33.332246909999995</v>
      </c>
      <c r="BK22" s="10">
        <f t="shared" si="16"/>
        <v>0.47</v>
      </c>
      <c r="BL22" s="10">
        <f t="shared" si="16"/>
        <v>0</v>
      </c>
      <c r="BM22" s="10">
        <f t="shared" si="16"/>
        <v>4.0309999999999997</v>
      </c>
      <c r="BN22" s="10">
        <f t="shared" si="16"/>
        <v>0</v>
      </c>
      <c r="BO22" s="10">
        <f t="shared" si="16"/>
        <v>46</v>
      </c>
      <c r="BP22" s="10">
        <f t="shared" ref="BP22:BX22" si="17">BP23</f>
        <v>0</v>
      </c>
      <c r="BQ22" s="10">
        <f t="shared" si="17"/>
        <v>0</v>
      </c>
      <c r="BR22" s="10">
        <f t="shared" si="17"/>
        <v>0</v>
      </c>
      <c r="BS22" s="10">
        <f t="shared" si="17"/>
        <v>0</v>
      </c>
      <c r="BT22" s="10">
        <f t="shared" si="17"/>
        <v>0</v>
      </c>
      <c r="BU22" s="10">
        <f t="shared" si="17"/>
        <v>0</v>
      </c>
      <c r="BV22" s="10">
        <f t="shared" si="17"/>
        <v>0</v>
      </c>
      <c r="BW22" s="10">
        <f t="shared" si="17"/>
        <v>0</v>
      </c>
      <c r="BX22" s="10">
        <f t="shared" si="17"/>
        <v>0</v>
      </c>
      <c r="BY22" s="10">
        <f t="shared" si="8"/>
        <v>47.806619999999995</v>
      </c>
      <c r="BZ22" s="10">
        <f t="shared" si="9"/>
        <v>165.94335103613452</v>
      </c>
      <c r="CA22" s="36" t="s">
        <v>106</v>
      </c>
      <c r="CB22" s="24">
        <f t="shared" si="10"/>
        <v>28.809000000000001</v>
      </c>
      <c r="CC22" s="24">
        <f t="shared" si="11"/>
        <v>0</v>
      </c>
      <c r="CD22" s="24">
        <f t="shared" si="12"/>
        <v>0</v>
      </c>
      <c r="CE22" s="24">
        <f t="shared" si="13"/>
        <v>4.43</v>
      </c>
      <c r="CF22" s="24">
        <f t="shared" si="14"/>
        <v>0</v>
      </c>
      <c r="CG22" s="24">
        <f t="shared" si="15"/>
        <v>95</v>
      </c>
    </row>
    <row r="23" spans="1:85" ht="47.25" x14ac:dyDescent="0.25">
      <c r="A23" s="30" t="s">
        <v>111</v>
      </c>
      <c r="B23" s="55" t="s">
        <v>112</v>
      </c>
      <c r="C23" s="9" t="s">
        <v>108</v>
      </c>
      <c r="D23" s="10">
        <f t="shared" ref="D23:BO23" si="18">SUM(D24:D26)</f>
        <v>169.45299999999997</v>
      </c>
      <c r="E23" s="10">
        <f t="shared" si="18"/>
        <v>0</v>
      </c>
      <c r="F23" s="10">
        <f t="shared" si="18"/>
        <v>111.733</v>
      </c>
      <c r="G23" s="10">
        <f t="shared" si="18"/>
        <v>3.45</v>
      </c>
      <c r="H23" s="10">
        <f t="shared" si="18"/>
        <v>0</v>
      </c>
      <c r="I23" s="10">
        <f t="shared" si="18"/>
        <v>13.379999999999999</v>
      </c>
      <c r="J23" s="10">
        <f t="shared" si="18"/>
        <v>0</v>
      </c>
      <c r="K23" s="10">
        <f t="shared" si="18"/>
        <v>211</v>
      </c>
      <c r="L23" s="10">
        <f t="shared" si="18"/>
        <v>0</v>
      </c>
      <c r="M23" s="10">
        <f t="shared" si="18"/>
        <v>6.4489999999999998</v>
      </c>
      <c r="N23" s="10">
        <f t="shared" si="18"/>
        <v>0</v>
      </c>
      <c r="O23" s="10">
        <f t="shared" si="18"/>
        <v>0</v>
      </c>
      <c r="P23" s="10">
        <f t="shared" si="18"/>
        <v>0.98</v>
      </c>
      <c r="Q23" s="10">
        <f t="shared" si="18"/>
        <v>0</v>
      </c>
      <c r="R23" s="10">
        <f t="shared" si="18"/>
        <v>21</v>
      </c>
      <c r="S23" s="10">
        <f t="shared" si="18"/>
        <v>0</v>
      </c>
      <c r="T23" s="10">
        <f t="shared" si="18"/>
        <v>9.657</v>
      </c>
      <c r="U23" s="10">
        <f t="shared" si="18"/>
        <v>0</v>
      </c>
      <c r="V23" s="10">
        <f t="shared" si="18"/>
        <v>0</v>
      </c>
      <c r="W23" s="10">
        <f t="shared" si="18"/>
        <v>1.47</v>
      </c>
      <c r="X23" s="10">
        <f t="shared" si="18"/>
        <v>0</v>
      </c>
      <c r="Y23" s="10">
        <f t="shared" si="18"/>
        <v>32</v>
      </c>
      <c r="Z23" s="10">
        <f t="shared" si="18"/>
        <v>0</v>
      </c>
      <c r="AA23" s="10">
        <f t="shared" si="18"/>
        <v>12.702999999999999</v>
      </c>
      <c r="AB23" s="10">
        <f t="shared" si="18"/>
        <v>0</v>
      </c>
      <c r="AC23" s="10">
        <f t="shared" si="18"/>
        <v>0</v>
      </c>
      <c r="AD23" s="10">
        <f t="shared" si="18"/>
        <v>1.98</v>
      </c>
      <c r="AE23" s="10">
        <f t="shared" si="18"/>
        <v>0</v>
      </c>
      <c r="AF23" s="10">
        <f t="shared" si="18"/>
        <v>42</v>
      </c>
      <c r="AG23" s="10">
        <f t="shared" si="18"/>
        <v>0</v>
      </c>
      <c r="AH23" s="10">
        <f t="shared" si="18"/>
        <v>82.924000000000007</v>
      </c>
      <c r="AI23" s="10">
        <f t="shared" si="18"/>
        <v>3.45</v>
      </c>
      <c r="AJ23" s="10">
        <f t="shared" si="18"/>
        <v>0</v>
      </c>
      <c r="AK23" s="10">
        <f t="shared" si="18"/>
        <v>8.9499999999999993</v>
      </c>
      <c r="AL23" s="10">
        <f t="shared" si="18"/>
        <v>0</v>
      </c>
      <c r="AM23" s="10">
        <f t="shared" si="18"/>
        <v>116</v>
      </c>
      <c r="AN23" s="10">
        <f t="shared" si="5"/>
        <v>0</v>
      </c>
      <c r="AO23" s="10">
        <f>AV23+BC23+BJ23+BQ23</f>
        <v>76.615619999999993</v>
      </c>
      <c r="AP23" s="10">
        <f t="shared" si="6"/>
        <v>1.21</v>
      </c>
      <c r="AQ23" s="10">
        <f t="shared" si="6"/>
        <v>0</v>
      </c>
      <c r="AR23" s="10">
        <f t="shared" si="6"/>
        <v>8.9979999999999993</v>
      </c>
      <c r="AS23" s="10">
        <f t="shared" si="6"/>
        <v>0</v>
      </c>
      <c r="AT23" s="10">
        <f t="shared" si="6"/>
        <v>272</v>
      </c>
      <c r="AU23" s="10">
        <f t="shared" si="18"/>
        <v>0</v>
      </c>
      <c r="AV23" s="10">
        <f t="shared" si="18"/>
        <v>18.236400509999999</v>
      </c>
      <c r="AW23" s="10">
        <f t="shared" si="18"/>
        <v>0.03</v>
      </c>
      <c r="AX23" s="10">
        <f t="shared" si="18"/>
        <v>0</v>
      </c>
      <c r="AY23" s="10">
        <f t="shared" si="18"/>
        <v>2.6779999999999999</v>
      </c>
      <c r="AZ23" s="10">
        <f t="shared" si="18"/>
        <v>0</v>
      </c>
      <c r="BA23" s="10">
        <f t="shared" si="18"/>
        <v>107</v>
      </c>
      <c r="BB23" s="10">
        <f t="shared" si="18"/>
        <v>0</v>
      </c>
      <c r="BC23" s="10">
        <f t="shared" si="18"/>
        <v>25.046972580000002</v>
      </c>
      <c r="BD23" s="10">
        <f t="shared" si="18"/>
        <v>0.71</v>
      </c>
      <c r="BE23" s="10">
        <f t="shared" si="18"/>
        <v>0</v>
      </c>
      <c r="BF23" s="10">
        <f t="shared" si="18"/>
        <v>2.2889999999999997</v>
      </c>
      <c r="BG23" s="10">
        <f t="shared" si="18"/>
        <v>0</v>
      </c>
      <c r="BH23" s="10">
        <f t="shared" si="18"/>
        <v>119</v>
      </c>
      <c r="BI23" s="10">
        <f t="shared" si="18"/>
        <v>0</v>
      </c>
      <c r="BJ23" s="10">
        <f t="shared" si="18"/>
        <v>33.332246909999995</v>
      </c>
      <c r="BK23" s="10">
        <f t="shared" si="18"/>
        <v>0.47</v>
      </c>
      <c r="BL23" s="10">
        <f t="shared" si="18"/>
        <v>0</v>
      </c>
      <c r="BM23" s="10">
        <f t="shared" si="18"/>
        <v>4.0309999999999997</v>
      </c>
      <c r="BN23" s="10">
        <f t="shared" si="18"/>
        <v>0</v>
      </c>
      <c r="BO23" s="10">
        <f t="shared" si="18"/>
        <v>46</v>
      </c>
      <c r="BP23" s="10">
        <f t="shared" ref="BP23:BX23" si="19">SUM(BP24:BP26)</f>
        <v>0</v>
      </c>
      <c r="BQ23" s="10">
        <f t="shared" si="19"/>
        <v>0</v>
      </c>
      <c r="BR23" s="10">
        <f t="shared" si="19"/>
        <v>0</v>
      </c>
      <c r="BS23" s="10">
        <f t="shared" si="19"/>
        <v>0</v>
      </c>
      <c r="BT23" s="10">
        <f t="shared" si="19"/>
        <v>0</v>
      </c>
      <c r="BU23" s="10">
        <f t="shared" si="19"/>
        <v>0</v>
      </c>
      <c r="BV23" s="10">
        <f t="shared" si="19"/>
        <v>0</v>
      </c>
      <c r="BW23" s="10">
        <f t="shared" si="19"/>
        <v>0</v>
      </c>
      <c r="BX23" s="10">
        <f t="shared" si="19"/>
        <v>0</v>
      </c>
      <c r="BY23" s="10">
        <f t="shared" si="8"/>
        <v>47.806619999999995</v>
      </c>
      <c r="BZ23" s="10">
        <f t="shared" si="9"/>
        <v>165.94335103613452</v>
      </c>
      <c r="CA23" s="20" t="s">
        <v>106</v>
      </c>
      <c r="CB23" s="24">
        <f t="shared" si="10"/>
        <v>28.809000000000001</v>
      </c>
      <c r="CC23" s="24">
        <f t="shared" si="11"/>
        <v>0</v>
      </c>
      <c r="CD23" s="24">
        <f t="shared" si="12"/>
        <v>0</v>
      </c>
      <c r="CE23" s="24">
        <f t="shared" si="13"/>
        <v>4.43</v>
      </c>
      <c r="CF23" s="24">
        <f t="shared" si="14"/>
        <v>0</v>
      </c>
      <c r="CG23" s="24">
        <f t="shared" si="15"/>
        <v>95</v>
      </c>
    </row>
    <row r="24" spans="1:85" ht="63" x14ac:dyDescent="0.25">
      <c r="A24" s="4" t="s">
        <v>113</v>
      </c>
      <c r="B24" s="57" t="s">
        <v>114</v>
      </c>
      <c r="C24" s="58" t="s">
        <v>108</v>
      </c>
      <c r="D24" s="2">
        <v>30.632000000000001</v>
      </c>
      <c r="E24" s="2">
        <f t="shared" ref="E24:I25" si="20">L24+S24+Z24+AG24</f>
        <v>0</v>
      </c>
      <c r="F24" s="2">
        <f t="shared" si="20"/>
        <v>30.632000000000001</v>
      </c>
      <c r="G24" s="2">
        <f t="shared" si="20"/>
        <v>0.25</v>
      </c>
      <c r="H24" s="2">
        <f t="shared" si="20"/>
        <v>0</v>
      </c>
      <c r="I24" s="2">
        <f t="shared" si="20"/>
        <v>5.0599999999999996</v>
      </c>
      <c r="J24" s="2">
        <f>Q24+X24+AE24+AL24</f>
        <v>0</v>
      </c>
      <c r="K24" s="2">
        <f>R24+Y24+AF24+AM24</f>
        <v>211</v>
      </c>
      <c r="L24" s="10">
        <v>0</v>
      </c>
      <c r="M24" s="10">
        <v>3.0659999999999998</v>
      </c>
      <c r="N24" s="10">
        <v>0</v>
      </c>
      <c r="O24" s="10">
        <v>0</v>
      </c>
      <c r="P24" s="10">
        <v>0.5</v>
      </c>
      <c r="Q24" s="10">
        <v>0</v>
      </c>
      <c r="R24" s="10">
        <v>21</v>
      </c>
      <c r="S24" s="10">
        <v>0</v>
      </c>
      <c r="T24" s="10">
        <v>4.5910000000000002</v>
      </c>
      <c r="U24" s="10">
        <v>0</v>
      </c>
      <c r="V24" s="10">
        <v>0</v>
      </c>
      <c r="W24" s="10">
        <v>0.75</v>
      </c>
      <c r="X24" s="10">
        <v>0</v>
      </c>
      <c r="Y24" s="10">
        <v>32</v>
      </c>
      <c r="Z24" s="10">
        <v>0</v>
      </c>
      <c r="AA24" s="10">
        <v>6.125</v>
      </c>
      <c r="AB24" s="10">
        <v>0</v>
      </c>
      <c r="AC24" s="10">
        <v>0</v>
      </c>
      <c r="AD24" s="10">
        <v>1.01</v>
      </c>
      <c r="AE24" s="10">
        <v>0</v>
      </c>
      <c r="AF24" s="10">
        <v>42</v>
      </c>
      <c r="AG24" s="10">
        <v>0</v>
      </c>
      <c r="AH24" s="10">
        <v>16.850000000000001</v>
      </c>
      <c r="AI24" s="10">
        <v>0.25</v>
      </c>
      <c r="AJ24" s="10">
        <v>0</v>
      </c>
      <c r="AK24" s="10">
        <v>2.8</v>
      </c>
      <c r="AL24" s="10">
        <v>0</v>
      </c>
      <c r="AM24" s="10">
        <v>116</v>
      </c>
      <c r="AN24" s="10">
        <f t="shared" si="5"/>
        <v>0</v>
      </c>
      <c r="AO24" s="10">
        <f t="shared" si="6"/>
        <v>27.73586135</v>
      </c>
      <c r="AP24" s="10">
        <f t="shared" si="6"/>
        <v>0.43000000000000005</v>
      </c>
      <c r="AQ24" s="10">
        <f t="shared" si="6"/>
        <v>0</v>
      </c>
      <c r="AR24" s="10">
        <f t="shared" si="6"/>
        <v>4.2960000000000003</v>
      </c>
      <c r="AS24" s="10">
        <f t="shared" si="6"/>
        <v>0</v>
      </c>
      <c r="AT24" s="10">
        <f t="shared" si="6"/>
        <v>214</v>
      </c>
      <c r="AU24" s="10">
        <v>0</v>
      </c>
      <c r="AV24" s="10">
        <v>12.5809561</v>
      </c>
      <c r="AW24" s="10">
        <v>0.03</v>
      </c>
      <c r="AX24" s="10">
        <v>0</v>
      </c>
      <c r="AY24" s="10">
        <v>1.9239999999999999</v>
      </c>
      <c r="AZ24" s="10">
        <v>0</v>
      </c>
      <c r="BA24" s="10">
        <v>94</v>
      </c>
      <c r="BB24" s="10">
        <v>0</v>
      </c>
      <c r="BC24" s="10">
        <v>10.3655551</v>
      </c>
      <c r="BD24" s="10">
        <v>0.4</v>
      </c>
      <c r="BE24" s="10">
        <v>0</v>
      </c>
      <c r="BF24" s="10">
        <f>0.81+0.16+0.03</f>
        <v>1</v>
      </c>
      <c r="BG24" s="10">
        <v>0</v>
      </c>
      <c r="BH24" s="10">
        <v>90</v>
      </c>
      <c r="BI24" s="10">
        <v>0</v>
      </c>
      <c r="BJ24" s="10">
        <v>4.7893501499999998</v>
      </c>
      <c r="BK24" s="10">
        <v>0</v>
      </c>
      <c r="BL24" s="10">
        <v>0</v>
      </c>
      <c r="BM24" s="10">
        <v>1.3720000000000001</v>
      </c>
      <c r="BN24" s="10">
        <v>0</v>
      </c>
      <c r="BO24" s="10">
        <v>30</v>
      </c>
      <c r="BP24" s="10">
        <v>0</v>
      </c>
      <c r="BQ24" s="10">
        <v>0</v>
      </c>
      <c r="BR24" s="10">
        <v>0</v>
      </c>
      <c r="BS24" s="10">
        <v>0</v>
      </c>
      <c r="BT24" s="10">
        <v>0</v>
      </c>
      <c r="BU24" s="10">
        <v>0</v>
      </c>
      <c r="BV24" s="10">
        <v>0</v>
      </c>
      <c r="BW24" s="10">
        <v>0</v>
      </c>
      <c r="BX24" s="10">
        <v>0</v>
      </c>
      <c r="BY24" s="10">
        <f>AO24-CB24</f>
        <v>13.95386135</v>
      </c>
      <c r="BZ24" s="10">
        <f t="shared" si="9"/>
        <v>101.24699862139022</v>
      </c>
      <c r="CA24" s="36" t="s">
        <v>106</v>
      </c>
      <c r="CB24" s="24">
        <f t="shared" si="10"/>
        <v>13.782</v>
      </c>
      <c r="CC24" s="24">
        <f t="shared" si="11"/>
        <v>0</v>
      </c>
      <c r="CD24" s="24">
        <f t="shared" si="12"/>
        <v>0</v>
      </c>
      <c r="CE24" s="24">
        <f t="shared" si="13"/>
        <v>2.2599999999999998</v>
      </c>
      <c r="CF24" s="24">
        <f t="shared" si="14"/>
        <v>0</v>
      </c>
      <c r="CG24" s="24">
        <f t="shared" si="15"/>
        <v>95</v>
      </c>
    </row>
    <row r="25" spans="1:85" ht="63" x14ac:dyDescent="0.25">
      <c r="A25" s="4" t="s">
        <v>115</v>
      </c>
      <c r="B25" s="57" t="s">
        <v>116</v>
      </c>
      <c r="C25" s="58" t="s">
        <v>108</v>
      </c>
      <c r="D25" s="2">
        <v>33.801000000000002</v>
      </c>
      <c r="E25" s="2">
        <f t="shared" si="20"/>
        <v>0</v>
      </c>
      <c r="F25" s="2">
        <f t="shared" si="20"/>
        <v>33.801000000000002</v>
      </c>
      <c r="G25" s="2">
        <f t="shared" si="20"/>
        <v>1.6</v>
      </c>
      <c r="H25" s="2">
        <f t="shared" si="20"/>
        <v>0</v>
      </c>
      <c r="I25" s="2">
        <f>P25+W25+AD25+AK25</f>
        <v>4.8599999999999994</v>
      </c>
      <c r="J25" s="2">
        <f>Q25+X25+AE25+AL25</f>
        <v>0</v>
      </c>
      <c r="K25" s="2">
        <f>R25+Y25+AF25+AM25</f>
        <v>0</v>
      </c>
      <c r="L25" s="10">
        <v>0</v>
      </c>
      <c r="M25" s="10">
        <v>3.383</v>
      </c>
      <c r="N25" s="10">
        <v>0</v>
      </c>
      <c r="O25" s="10">
        <v>0</v>
      </c>
      <c r="P25" s="10">
        <v>0.48</v>
      </c>
      <c r="Q25" s="10">
        <v>0</v>
      </c>
      <c r="R25" s="10">
        <v>0</v>
      </c>
      <c r="S25" s="10">
        <v>0</v>
      </c>
      <c r="T25" s="10">
        <v>5.0659999999999998</v>
      </c>
      <c r="U25" s="10">
        <v>0</v>
      </c>
      <c r="V25" s="10">
        <v>0</v>
      </c>
      <c r="W25" s="10">
        <v>0.72</v>
      </c>
      <c r="X25" s="10">
        <v>0</v>
      </c>
      <c r="Y25" s="10">
        <v>0</v>
      </c>
      <c r="Z25" s="10">
        <v>0</v>
      </c>
      <c r="AA25" s="10">
        <v>6.5780000000000003</v>
      </c>
      <c r="AB25" s="10">
        <v>0</v>
      </c>
      <c r="AC25" s="10">
        <v>0</v>
      </c>
      <c r="AD25" s="10">
        <v>0.97</v>
      </c>
      <c r="AE25" s="10">
        <v>0</v>
      </c>
      <c r="AF25" s="10">
        <v>0</v>
      </c>
      <c r="AG25" s="10">
        <v>0</v>
      </c>
      <c r="AH25" s="10">
        <v>18.774000000000001</v>
      </c>
      <c r="AI25" s="10">
        <v>1.6</v>
      </c>
      <c r="AJ25" s="10">
        <v>0</v>
      </c>
      <c r="AK25" s="10">
        <v>2.69</v>
      </c>
      <c r="AL25" s="10">
        <v>0</v>
      </c>
      <c r="AM25" s="10">
        <v>0</v>
      </c>
      <c r="AN25" s="10">
        <f t="shared" si="5"/>
        <v>0</v>
      </c>
      <c r="AO25" s="10">
        <f t="shared" si="6"/>
        <v>48.879758649999999</v>
      </c>
      <c r="AP25" s="10">
        <f t="shared" si="6"/>
        <v>0.78</v>
      </c>
      <c r="AQ25" s="10">
        <f t="shared" si="6"/>
        <v>0</v>
      </c>
      <c r="AR25" s="10">
        <f t="shared" si="6"/>
        <v>4.702</v>
      </c>
      <c r="AS25" s="10">
        <f t="shared" si="6"/>
        <v>0</v>
      </c>
      <c r="AT25" s="10">
        <f t="shared" si="6"/>
        <v>58</v>
      </c>
      <c r="AU25" s="10">
        <v>0</v>
      </c>
      <c r="AV25" s="10">
        <v>5.6554444100000003</v>
      </c>
      <c r="AW25" s="10">
        <v>0</v>
      </c>
      <c r="AX25" s="10">
        <v>0</v>
      </c>
      <c r="AY25" s="10">
        <v>0.754</v>
      </c>
      <c r="AZ25" s="10">
        <v>0</v>
      </c>
      <c r="BA25" s="10">
        <v>13</v>
      </c>
      <c r="BB25" s="10">
        <v>0</v>
      </c>
      <c r="BC25" s="10">
        <v>14.68141748</v>
      </c>
      <c r="BD25" s="10">
        <v>0.31</v>
      </c>
      <c r="BE25" s="10">
        <v>0</v>
      </c>
      <c r="BF25" s="10">
        <v>1.2889999999999999</v>
      </c>
      <c r="BG25" s="10">
        <v>0</v>
      </c>
      <c r="BH25" s="10">
        <v>29</v>
      </c>
      <c r="BI25" s="10">
        <v>0</v>
      </c>
      <c r="BJ25" s="10">
        <v>28.542896759999998</v>
      </c>
      <c r="BK25" s="10">
        <v>0.47</v>
      </c>
      <c r="BL25" s="10">
        <v>0</v>
      </c>
      <c r="BM25" s="10">
        <v>2.6589999999999998</v>
      </c>
      <c r="BN25" s="10">
        <v>0</v>
      </c>
      <c r="BO25" s="10">
        <v>16</v>
      </c>
      <c r="BP25" s="10">
        <v>0</v>
      </c>
      <c r="BQ25" s="10">
        <v>0</v>
      </c>
      <c r="BR25" s="10">
        <v>0</v>
      </c>
      <c r="BS25" s="10">
        <v>0</v>
      </c>
      <c r="BT25" s="10">
        <v>0</v>
      </c>
      <c r="BU25" s="10">
        <v>0</v>
      </c>
      <c r="BV25" s="10">
        <v>0</v>
      </c>
      <c r="BW25" s="10">
        <v>0</v>
      </c>
      <c r="BX25" s="10">
        <v>0</v>
      </c>
      <c r="BY25" s="10">
        <f t="shared" si="8"/>
        <v>33.852758649999998</v>
      </c>
      <c r="BZ25" s="10">
        <f t="shared" si="9"/>
        <v>225.2795544686231</v>
      </c>
      <c r="CA25" s="36" t="s">
        <v>106</v>
      </c>
      <c r="CB25" s="24">
        <f t="shared" si="10"/>
        <v>15.027000000000001</v>
      </c>
      <c r="CC25" s="24">
        <f t="shared" si="11"/>
        <v>0</v>
      </c>
      <c r="CD25" s="24">
        <f t="shared" si="12"/>
        <v>0</v>
      </c>
      <c r="CE25" s="24">
        <f t="shared" si="13"/>
        <v>2.17</v>
      </c>
      <c r="CF25" s="24">
        <f t="shared" si="14"/>
        <v>0</v>
      </c>
      <c r="CG25" s="24">
        <f t="shared" si="15"/>
        <v>0</v>
      </c>
    </row>
    <row r="26" spans="1:85" ht="47.25" x14ac:dyDescent="0.25">
      <c r="A26" s="4" t="s">
        <v>117</v>
      </c>
      <c r="B26" s="57" t="s">
        <v>118</v>
      </c>
      <c r="C26" s="58" t="s">
        <v>108</v>
      </c>
      <c r="D26" s="10">
        <f t="shared" ref="D26:AI26" si="21">SUM(D27:D33)</f>
        <v>105.01999999999998</v>
      </c>
      <c r="E26" s="10">
        <f t="shared" si="21"/>
        <v>0</v>
      </c>
      <c r="F26" s="10">
        <f t="shared" si="21"/>
        <v>47.3</v>
      </c>
      <c r="G26" s="10">
        <f t="shared" si="21"/>
        <v>1.6</v>
      </c>
      <c r="H26" s="10">
        <f t="shared" si="21"/>
        <v>0</v>
      </c>
      <c r="I26" s="10">
        <f t="shared" si="21"/>
        <v>3.46</v>
      </c>
      <c r="J26" s="10">
        <f t="shared" si="21"/>
        <v>0</v>
      </c>
      <c r="K26" s="10">
        <f t="shared" si="21"/>
        <v>0</v>
      </c>
      <c r="L26" s="10">
        <f t="shared" si="21"/>
        <v>0</v>
      </c>
      <c r="M26" s="10">
        <f t="shared" si="21"/>
        <v>0</v>
      </c>
      <c r="N26" s="10">
        <f t="shared" si="21"/>
        <v>0</v>
      </c>
      <c r="O26" s="10">
        <f t="shared" si="21"/>
        <v>0</v>
      </c>
      <c r="P26" s="10">
        <f t="shared" si="21"/>
        <v>0</v>
      </c>
      <c r="Q26" s="10">
        <f t="shared" si="21"/>
        <v>0</v>
      </c>
      <c r="R26" s="10">
        <f t="shared" si="21"/>
        <v>0</v>
      </c>
      <c r="S26" s="10">
        <f t="shared" si="21"/>
        <v>0</v>
      </c>
      <c r="T26" s="10">
        <f t="shared" si="21"/>
        <v>0</v>
      </c>
      <c r="U26" s="10">
        <f t="shared" si="21"/>
        <v>0</v>
      </c>
      <c r="V26" s="10">
        <f t="shared" si="21"/>
        <v>0</v>
      </c>
      <c r="W26" s="10">
        <f t="shared" si="21"/>
        <v>0</v>
      </c>
      <c r="X26" s="10">
        <f t="shared" si="21"/>
        <v>0</v>
      </c>
      <c r="Y26" s="10">
        <f t="shared" si="21"/>
        <v>0</v>
      </c>
      <c r="Z26" s="10">
        <f t="shared" si="21"/>
        <v>0</v>
      </c>
      <c r="AA26" s="10">
        <f t="shared" si="21"/>
        <v>0</v>
      </c>
      <c r="AB26" s="10">
        <f t="shared" si="21"/>
        <v>0</v>
      </c>
      <c r="AC26" s="10">
        <f t="shared" si="21"/>
        <v>0</v>
      </c>
      <c r="AD26" s="10">
        <f t="shared" si="21"/>
        <v>0</v>
      </c>
      <c r="AE26" s="10">
        <f t="shared" si="21"/>
        <v>0</v>
      </c>
      <c r="AF26" s="10">
        <f t="shared" si="21"/>
        <v>0</v>
      </c>
      <c r="AG26" s="10">
        <f t="shared" si="21"/>
        <v>0</v>
      </c>
      <c r="AH26" s="10">
        <f t="shared" si="21"/>
        <v>47.3</v>
      </c>
      <c r="AI26" s="10">
        <f t="shared" si="21"/>
        <v>1.6</v>
      </c>
      <c r="AJ26" s="10">
        <f t="shared" ref="AJ26:BO26" si="22">SUM(AJ27:AJ33)</f>
        <v>0</v>
      </c>
      <c r="AK26" s="10">
        <f t="shared" si="22"/>
        <v>3.46</v>
      </c>
      <c r="AL26" s="10">
        <f t="shared" si="22"/>
        <v>0</v>
      </c>
      <c r="AM26" s="10">
        <f t="shared" si="22"/>
        <v>0</v>
      </c>
      <c r="AN26" s="10">
        <f t="shared" si="22"/>
        <v>0</v>
      </c>
      <c r="AO26" s="10">
        <f t="shared" si="22"/>
        <v>0</v>
      </c>
      <c r="AP26" s="10">
        <f t="shared" si="22"/>
        <v>0</v>
      </c>
      <c r="AQ26" s="10">
        <f t="shared" si="22"/>
        <v>0</v>
      </c>
      <c r="AR26" s="10">
        <f t="shared" si="22"/>
        <v>0</v>
      </c>
      <c r="AS26" s="10">
        <f t="shared" si="22"/>
        <v>0</v>
      </c>
      <c r="AT26" s="10">
        <f t="shared" si="22"/>
        <v>0</v>
      </c>
      <c r="AU26" s="10">
        <f t="shared" si="22"/>
        <v>0</v>
      </c>
      <c r="AV26" s="10">
        <f t="shared" si="22"/>
        <v>0</v>
      </c>
      <c r="AW26" s="10">
        <f t="shared" si="22"/>
        <v>0</v>
      </c>
      <c r="AX26" s="10">
        <f t="shared" si="22"/>
        <v>0</v>
      </c>
      <c r="AY26" s="10">
        <f t="shared" si="22"/>
        <v>0</v>
      </c>
      <c r="AZ26" s="10">
        <f t="shared" si="22"/>
        <v>0</v>
      </c>
      <c r="BA26" s="10">
        <f t="shared" si="22"/>
        <v>0</v>
      </c>
      <c r="BB26" s="10">
        <f t="shared" si="22"/>
        <v>0</v>
      </c>
      <c r="BC26" s="10">
        <f t="shared" si="22"/>
        <v>0</v>
      </c>
      <c r="BD26" s="10">
        <f t="shared" si="22"/>
        <v>0</v>
      </c>
      <c r="BE26" s="10">
        <f t="shared" si="22"/>
        <v>0</v>
      </c>
      <c r="BF26" s="10">
        <f t="shared" si="22"/>
        <v>0</v>
      </c>
      <c r="BG26" s="10">
        <f t="shared" si="22"/>
        <v>0</v>
      </c>
      <c r="BH26" s="10">
        <f t="shared" si="22"/>
        <v>0</v>
      </c>
      <c r="BI26" s="10">
        <f t="shared" si="22"/>
        <v>0</v>
      </c>
      <c r="BJ26" s="10">
        <f t="shared" si="22"/>
        <v>0</v>
      </c>
      <c r="BK26" s="10">
        <f t="shared" si="22"/>
        <v>0</v>
      </c>
      <c r="BL26" s="10">
        <f t="shared" si="22"/>
        <v>0</v>
      </c>
      <c r="BM26" s="10">
        <f t="shared" si="22"/>
        <v>0</v>
      </c>
      <c r="BN26" s="10">
        <f t="shared" si="22"/>
        <v>0</v>
      </c>
      <c r="BO26" s="10">
        <f t="shared" si="22"/>
        <v>0</v>
      </c>
      <c r="BP26" s="10">
        <f t="shared" ref="BP26:BV26" si="23">SUM(BP27:BP33)</f>
        <v>0</v>
      </c>
      <c r="BQ26" s="10">
        <f t="shared" si="23"/>
        <v>0</v>
      </c>
      <c r="BR26" s="10">
        <f t="shared" si="23"/>
        <v>0</v>
      </c>
      <c r="BS26" s="10">
        <f t="shared" si="23"/>
        <v>0</v>
      </c>
      <c r="BT26" s="10">
        <f t="shared" si="23"/>
        <v>0</v>
      </c>
      <c r="BU26" s="10">
        <f t="shared" si="23"/>
        <v>0</v>
      </c>
      <c r="BV26" s="10">
        <f t="shared" si="23"/>
        <v>0</v>
      </c>
      <c r="BW26" s="10">
        <v>0</v>
      </c>
      <c r="BX26" s="10">
        <v>0</v>
      </c>
      <c r="BY26" s="10">
        <f>AO26-CB26</f>
        <v>0</v>
      </c>
      <c r="BZ26" s="10" t="e">
        <f>BY26/CB26*100</f>
        <v>#DIV/0!</v>
      </c>
      <c r="CA26" s="10" t="s">
        <v>106</v>
      </c>
      <c r="CB26" s="24">
        <f t="shared" si="10"/>
        <v>0</v>
      </c>
      <c r="CC26" s="24">
        <f t="shared" si="11"/>
        <v>0</v>
      </c>
      <c r="CD26" s="24">
        <f t="shared" si="12"/>
        <v>0</v>
      </c>
      <c r="CE26" s="24">
        <f t="shared" si="13"/>
        <v>0</v>
      </c>
      <c r="CF26" s="24">
        <f t="shared" si="14"/>
        <v>0</v>
      </c>
      <c r="CG26" s="24">
        <f t="shared" si="15"/>
        <v>0</v>
      </c>
    </row>
    <row r="27" spans="1:85" ht="94.5" x14ac:dyDescent="0.25">
      <c r="A27" s="4" t="s">
        <v>119</v>
      </c>
      <c r="B27" s="25" t="s">
        <v>254</v>
      </c>
      <c r="C27" s="26" t="s">
        <v>255</v>
      </c>
      <c r="D27" s="10">
        <v>38</v>
      </c>
      <c r="E27" s="2">
        <f t="shared" ref="E27:K28" si="24">L27+S27+Z27+AG27</f>
        <v>0</v>
      </c>
      <c r="F27" s="2">
        <f t="shared" si="24"/>
        <v>38</v>
      </c>
      <c r="G27" s="2">
        <f t="shared" si="24"/>
        <v>1.6</v>
      </c>
      <c r="H27" s="2">
        <f t="shared" si="24"/>
        <v>0</v>
      </c>
      <c r="I27" s="2">
        <f t="shared" si="24"/>
        <v>3.36</v>
      </c>
      <c r="J27" s="2">
        <f t="shared" si="24"/>
        <v>0</v>
      </c>
      <c r="K27" s="2">
        <f t="shared" si="24"/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  <c r="S27" s="10">
        <v>0</v>
      </c>
      <c r="T27" s="10">
        <v>0</v>
      </c>
      <c r="U27" s="10">
        <v>0</v>
      </c>
      <c r="V27" s="10">
        <v>0</v>
      </c>
      <c r="W27" s="10">
        <v>0</v>
      </c>
      <c r="X27" s="10">
        <v>0</v>
      </c>
      <c r="Y27" s="10">
        <v>0</v>
      </c>
      <c r="Z27" s="10">
        <v>0</v>
      </c>
      <c r="AA27" s="10">
        <v>0</v>
      </c>
      <c r="AB27" s="54">
        <v>0</v>
      </c>
      <c r="AC27" s="10">
        <v>0</v>
      </c>
      <c r="AD27" s="10">
        <v>0</v>
      </c>
      <c r="AE27" s="10">
        <v>0</v>
      </c>
      <c r="AF27" s="10">
        <v>0</v>
      </c>
      <c r="AG27" s="10">
        <v>0</v>
      </c>
      <c r="AH27" s="10">
        <v>38</v>
      </c>
      <c r="AI27" s="10">
        <v>1.6</v>
      </c>
      <c r="AJ27" s="10">
        <v>0</v>
      </c>
      <c r="AK27" s="10">
        <v>3.36</v>
      </c>
      <c r="AL27" s="10">
        <v>0</v>
      </c>
      <c r="AM27" s="10">
        <v>0</v>
      </c>
      <c r="AN27" s="10">
        <f t="shared" ref="AN27:AS29" si="25">AU27+BB27+BI27+BP27</f>
        <v>0</v>
      </c>
      <c r="AO27" s="10">
        <f t="shared" si="25"/>
        <v>0</v>
      </c>
      <c r="AP27" s="10">
        <f t="shared" si="25"/>
        <v>0</v>
      </c>
      <c r="AQ27" s="10">
        <f t="shared" si="25"/>
        <v>0</v>
      </c>
      <c r="AR27" s="10">
        <f t="shared" si="25"/>
        <v>0</v>
      </c>
      <c r="AS27" s="10">
        <f t="shared" si="25"/>
        <v>0</v>
      </c>
      <c r="AT27" s="10">
        <f t="shared" ref="AT27:AT34" si="26">BA27+BH27+BO27+BV27</f>
        <v>0</v>
      </c>
      <c r="AU27" s="10">
        <v>0</v>
      </c>
      <c r="AV27" s="10">
        <v>0</v>
      </c>
      <c r="AW27" s="10">
        <v>0</v>
      </c>
      <c r="AX27" s="10">
        <v>0</v>
      </c>
      <c r="AY27" s="10">
        <v>0</v>
      </c>
      <c r="AZ27" s="10">
        <v>0</v>
      </c>
      <c r="BA27" s="10">
        <v>0</v>
      </c>
      <c r="BB27" s="10">
        <v>0</v>
      </c>
      <c r="BC27" s="10">
        <v>0</v>
      </c>
      <c r="BD27" s="10">
        <v>0</v>
      </c>
      <c r="BE27" s="10">
        <v>0</v>
      </c>
      <c r="BF27" s="10">
        <v>0</v>
      </c>
      <c r="BG27" s="10">
        <v>0</v>
      </c>
      <c r="BH27" s="10">
        <v>0</v>
      </c>
      <c r="BI27" s="10">
        <v>0</v>
      </c>
      <c r="BJ27" s="10">
        <v>0</v>
      </c>
      <c r="BK27" s="10">
        <v>0</v>
      </c>
      <c r="BL27" s="10">
        <v>0</v>
      </c>
      <c r="BM27" s="10">
        <v>0</v>
      </c>
      <c r="BN27" s="10">
        <v>0</v>
      </c>
      <c r="BO27" s="10">
        <v>0</v>
      </c>
      <c r="BP27" s="10">
        <v>0</v>
      </c>
      <c r="BQ27" s="10">
        <v>0</v>
      </c>
      <c r="BR27" s="10">
        <v>0</v>
      </c>
      <c r="BS27" s="10">
        <v>0</v>
      </c>
      <c r="BT27" s="10">
        <v>0</v>
      </c>
      <c r="BU27" s="10">
        <v>0</v>
      </c>
      <c r="BV27" s="10">
        <v>0</v>
      </c>
      <c r="BW27" s="10">
        <v>0</v>
      </c>
      <c r="BX27" s="10">
        <v>0</v>
      </c>
      <c r="BY27" s="10">
        <f>AO27-CB27</f>
        <v>0</v>
      </c>
      <c r="BZ27" s="10" t="e">
        <f>BY27/CB27*100</f>
        <v>#DIV/0!</v>
      </c>
      <c r="CA27" s="27" t="s">
        <v>312</v>
      </c>
      <c r="CB27" s="24">
        <f t="shared" si="10"/>
        <v>0</v>
      </c>
      <c r="CC27" s="24">
        <f t="shared" si="11"/>
        <v>0</v>
      </c>
      <c r="CD27" s="24">
        <f t="shared" si="12"/>
        <v>0</v>
      </c>
      <c r="CE27" s="24">
        <f t="shared" si="13"/>
        <v>0</v>
      </c>
      <c r="CF27" s="24">
        <f t="shared" si="14"/>
        <v>0</v>
      </c>
      <c r="CG27" s="24">
        <f t="shared" si="15"/>
        <v>0</v>
      </c>
    </row>
    <row r="28" spans="1:85" ht="47.25" x14ac:dyDescent="0.25">
      <c r="A28" s="4" t="s">
        <v>122</v>
      </c>
      <c r="B28" s="28" t="s">
        <v>289</v>
      </c>
      <c r="C28" s="29" t="s">
        <v>290</v>
      </c>
      <c r="D28" s="10">
        <v>9.3000000000000007</v>
      </c>
      <c r="E28" s="2">
        <f t="shared" si="24"/>
        <v>0</v>
      </c>
      <c r="F28" s="2">
        <f t="shared" si="24"/>
        <v>9.3000000000000007</v>
      </c>
      <c r="G28" s="2">
        <f t="shared" si="24"/>
        <v>0</v>
      </c>
      <c r="H28" s="2">
        <f t="shared" si="24"/>
        <v>0</v>
      </c>
      <c r="I28" s="2">
        <f t="shared" si="24"/>
        <v>0.1</v>
      </c>
      <c r="J28" s="2">
        <f t="shared" si="24"/>
        <v>0</v>
      </c>
      <c r="K28" s="2">
        <f t="shared" si="24"/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  <c r="S28" s="10">
        <v>0</v>
      </c>
      <c r="T28" s="10">
        <v>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0</v>
      </c>
      <c r="AB28" s="54">
        <v>0</v>
      </c>
      <c r="AC28" s="10">
        <v>0</v>
      </c>
      <c r="AD28" s="10">
        <v>0</v>
      </c>
      <c r="AE28" s="10">
        <v>0</v>
      </c>
      <c r="AF28" s="10">
        <v>0</v>
      </c>
      <c r="AG28" s="10">
        <v>0</v>
      </c>
      <c r="AH28" s="10">
        <v>9.3000000000000007</v>
      </c>
      <c r="AI28" s="10">
        <v>0</v>
      </c>
      <c r="AJ28" s="10">
        <v>0</v>
      </c>
      <c r="AK28" s="10">
        <v>0.1</v>
      </c>
      <c r="AL28" s="10">
        <v>0</v>
      </c>
      <c r="AM28" s="10">
        <v>0</v>
      </c>
      <c r="AN28" s="10">
        <f t="shared" si="25"/>
        <v>0</v>
      </c>
      <c r="AO28" s="10">
        <f t="shared" si="25"/>
        <v>0</v>
      </c>
      <c r="AP28" s="10">
        <f t="shared" si="25"/>
        <v>0</v>
      </c>
      <c r="AQ28" s="10">
        <f t="shared" si="25"/>
        <v>0</v>
      </c>
      <c r="AR28" s="10">
        <f t="shared" si="25"/>
        <v>0</v>
      </c>
      <c r="AS28" s="10">
        <f t="shared" si="25"/>
        <v>0</v>
      </c>
      <c r="AT28" s="10">
        <f t="shared" si="26"/>
        <v>0</v>
      </c>
      <c r="AU28" s="10">
        <v>0</v>
      </c>
      <c r="AV28" s="10">
        <v>0</v>
      </c>
      <c r="AW28" s="10">
        <v>0</v>
      </c>
      <c r="AX28" s="10">
        <v>0</v>
      </c>
      <c r="AY28" s="10">
        <v>0</v>
      </c>
      <c r="AZ28" s="10">
        <v>0</v>
      </c>
      <c r="BA28" s="10">
        <v>0</v>
      </c>
      <c r="BB28" s="10">
        <v>0</v>
      </c>
      <c r="BC28" s="10">
        <v>0</v>
      </c>
      <c r="BD28" s="10">
        <v>0</v>
      </c>
      <c r="BE28" s="10">
        <v>0</v>
      </c>
      <c r="BF28" s="10">
        <v>0</v>
      </c>
      <c r="BG28" s="10">
        <v>0</v>
      </c>
      <c r="BH28" s="10">
        <v>0</v>
      </c>
      <c r="BI28" s="10">
        <v>0</v>
      </c>
      <c r="BJ28" s="10">
        <v>0</v>
      </c>
      <c r="BK28" s="10">
        <v>0</v>
      </c>
      <c r="BL28" s="10">
        <v>0</v>
      </c>
      <c r="BM28" s="10">
        <v>0</v>
      </c>
      <c r="BN28" s="10">
        <v>0</v>
      </c>
      <c r="BO28" s="10">
        <v>0</v>
      </c>
      <c r="BP28" s="10">
        <v>0</v>
      </c>
      <c r="BQ28" s="10">
        <v>0</v>
      </c>
      <c r="BR28" s="10">
        <v>0</v>
      </c>
      <c r="BS28" s="10">
        <v>0</v>
      </c>
      <c r="BT28" s="10">
        <v>0</v>
      </c>
      <c r="BU28" s="10">
        <v>0</v>
      </c>
      <c r="BV28" s="10">
        <v>0</v>
      </c>
      <c r="BW28" s="10">
        <v>0</v>
      </c>
      <c r="BX28" s="10">
        <v>0</v>
      </c>
      <c r="BY28" s="10">
        <f>AO28-CB28</f>
        <v>0</v>
      </c>
      <c r="BZ28" s="10" t="e">
        <f>BY28/CB28*100</f>
        <v>#DIV/0!</v>
      </c>
      <c r="CA28" s="27" t="s">
        <v>313</v>
      </c>
      <c r="CB28" s="24">
        <f t="shared" si="10"/>
        <v>0</v>
      </c>
      <c r="CC28" s="24">
        <f t="shared" si="11"/>
        <v>0</v>
      </c>
      <c r="CD28" s="24">
        <f t="shared" si="12"/>
        <v>0</v>
      </c>
      <c r="CE28" s="24">
        <f t="shared" si="13"/>
        <v>0</v>
      </c>
      <c r="CF28" s="24">
        <f t="shared" si="14"/>
        <v>0</v>
      </c>
      <c r="CG28" s="24">
        <f t="shared" si="15"/>
        <v>0</v>
      </c>
    </row>
    <row r="29" spans="1:85" ht="47.25" x14ac:dyDescent="0.25">
      <c r="A29" s="4" t="s">
        <v>123</v>
      </c>
      <c r="B29" s="29" t="s">
        <v>491</v>
      </c>
      <c r="C29" s="27" t="s">
        <v>492</v>
      </c>
      <c r="D29" s="10">
        <v>11.17</v>
      </c>
      <c r="E29" s="7" t="s">
        <v>106</v>
      </c>
      <c r="F29" s="7" t="s">
        <v>106</v>
      </c>
      <c r="G29" s="7" t="s">
        <v>106</v>
      </c>
      <c r="H29" s="7" t="s">
        <v>106</v>
      </c>
      <c r="I29" s="7" t="s">
        <v>106</v>
      </c>
      <c r="J29" s="7" t="s">
        <v>106</v>
      </c>
      <c r="K29" s="7" t="s">
        <v>106</v>
      </c>
      <c r="L29" s="7" t="s">
        <v>106</v>
      </c>
      <c r="M29" s="7" t="s">
        <v>106</v>
      </c>
      <c r="N29" s="7" t="s">
        <v>106</v>
      </c>
      <c r="O29" s="7" t="s">
        <v>106</v>
      </c>
      <c r="P29" s="7" t="s">
        <v>106</v>
      </c>
      <c r="Q29" s="7" t="s">
        <v>106</v>
      </c>
      <c r="R29" s="7" t="s">
        <v>106</v>
      </c>
      <c r="S29" s="7" t="s">
        <v>106</v>
      </c>
      <c r="T29" s="7" t="s">
        <v>106</v>
      </c>
      <c r="U29" s="7" t="s">
        <v>106</v>
      </c>
      <c r="V29" s="7" t="s">
        <v>106</v>
      </c>
      <c r="W29" s="7" t="s">
        <v>106</v>
      </c>
      <c r="X29" s="7" t="s">
        <v>106</v>
      </c>
      <c r="Y29" s="7" t="s">
        <v>106</v>
      </c>
      <c r="Z29" s="7" t="s">
        <v>106</v>
      </c>
      <c r="AA29" s="7" t="s">
        <v>106</v>
      </c>
      <c r="AB29" s="7" t="s">
        <v>106</v>
      </c>
      <c r="AC29" s="7" t="s">
        <v>106</v>
      </c>
      <c r="AD29" s="7" t="s">
        <v>106</v>
      </c>
      <c r="AE29" s="7" t="s">
        <v>106</v>
      </c>
      <c r="AF29" s="7" t="s">
        <v>106</v>
      </c>
      <c r="AG29" s="7" t="s">
        <v>106</v>
      </c>
      <c r="AH29" s="7" t="s">
        <v>106</v>
      </c>
      <c r="AI29" s="7" t="s">
        <v>106</v>
      </c>
      <c r="AJ29" s="7" t="s">
        <v>106</v>
      </c>
      <c r="AK29" s="7" t="s">
        <v>106</v>
      </c>
      <c r="AL29" s="7" t="s">
        <v>106</v>
      </c>
      <c r="AM29" s="7" t="s">
        <v>106</v>
      </c>
      <c r="AN29" s="10">
        <f t="shared" si="25"/>
        <v>0</v>
      </c>
      <c r="AO29" s="10">
        <f t="shared" si="25"/>
        <v>0</v>
      </c>
      <c r="AP29" s="10">
        <f t="shared" si="25"/>
        <v>0</v>
      </c>
      <c r="AQ29" s="10">
        <f t="shared" si="25"/>
        <v>0</v>
      </c>
      <c r="AR29" s="10">
        <f t="shared" si="25"/>
        <v>0</v>
      </c>
      <c r="AS29" s="10">
        <f t="shared" si="25"/>
        <v>0</v>
      </c>
      <c r="AT29" s="10">
        <f>BA29+BH29+BO29+BV29</f>
        <v>0</v>
      </c>
      <c r="AU29" s="10">
        <v>0</v>
      </c>
      <c r="AV29" s="10">
        <v>0</v>
      </c>
      <c r="AW29" s="10">
        <v>0</v>
      </c>
      <c r="AX29" s="10">
        <v>0</v>
      </c>
      <c r="AY29" s="10">
        <v>0</v>
      </c>
      <c r="AZ29" s="10">
        <v>0</v>
      </c>
      <c r="BA29" s="10">
        <v>0</v>
      </c>
      <c r="BB29" s="10">
        <v>0</v>
      </c>
      <c r="BC29" s="10">
        <v>0</v>
      </c>
      <c r="BD29" s="10">
        <v>0</v>
      </c>
      <c r="BE29" s="10">
        <v>0</v>
      </c>
      <c r="BF29" s="10">
        <v>0</v>
      </c>
      <c r="BG29" s="10">
        <v>0</v>
      </c>
      <c r="BH29" s="10">
        <v>0</v>
      </c>
      <c r="BI29" s="10">
        <v>0</v>
      </c>
      <c r="BJ29" s="10">
        <v>0</v>
      </c>
      <c r="BK29" s="10">
        <v>0</v>
      </c>
      <c r="BL29" s="10">
        <v>0</v>
      </c>
      <c r="BM29" s="10">
        <v>0</v>
      </c>
      <c r="BN29" s="10">
        <v>0</v>
      </c>
      <c r="BO29" s="10">
        <v>0</v>
      </c>
      <c r="BP29" s="10">
        <v>0</v>
      </c>
      <c r="BQ29" s="10">
        <v>0</v>
      </c>
      <c r="BR29" s="10">
        <v>0</v>
      </c>
      <c r="BS29" s="10">
        <v>0</v>
      </c>
      <c r="BT29" s="10">
        <v>0</v>
      </c>
      <c r="BU29" s="10">
        <v>0</v>
      </c>
      <c r="BV29" s="10">
        <v>0</v>
      </c>
      <c r="BW29" s="7" t="s">
        <v>106</v>
      </c>
      <c r="BX29" s="7" t="s">
        <v>106</v>
      </c>
      <c r="BY29" s="7" t="s">
        <v>106</v>
      </c>
      <c r="BZ29" s="7" t="s">
        <v>106</v>
      </c>
      <c r="CA29" s="27" t="s">
        <v>529</v>
      </c>
      <c r="CB29" s="24" t="e">
        <f t="shared" ref="CB29:CB91" si="27">M29+T29+AA29</f>
        <v>#VALUE!</v>
      </c>
      <c r="CC29" s="24" t="e">
        <f t="shared" ref="CC29:CC91" si="28">N29+U29+AB29</f>
        <v>#VALUE!</v>
      </c>
      <c r="CD29" s="24" t="e">
        <f t="shared" ref="CD29:CD91" si="29">O29+V29+AC29</f>
        <v>#VALUE!</v>
      </c>
      <c r="CE29" s="24" t="e">
        <f t="shared" ref="CE29:CE91" si="30">P29+W29+AD29</f>
        <v>#VALUE!</v>
      </c>
      <c r="CF29" s="24" t="e">
        <f t="shared" ref="CF29:CF91" si="31">Q29+X29+AE29</f>
        <v>#VALUE!</v>
      </c>
      <c r="CG29" s="24" t="e">
        <f t="shared" ref="CG29:CG91" si="32">R29+Y29+AF29</f>
        <v>#VALUE!</v>
      </c>
    </row>
    <row r="30" spans="1:85" ht="63" x14ac:dyDescent="0.25">
      <c r="A30" s="4" t="s">
        <v>124</v>
      </c>
      <c r="B30" s="27" t="s">
        <v>436</v>
      </c>
      <c r="C30" s="30" t="s">
        <v>437</v>
      </c>
      <c r="D30" s="10">
        <v>2.5099999999999998</v>
      </c>
      <c r="E30" s="7" t="s">
        <v>106</v>
      </c>
      <c r="F30" s="7" t="s">
        <v>106</v>
      </c>
      <c r="G30" s="7" t="s">
        <v>106</v>
      </c>
      <c r="H30" s="7" t="s">
        <v>106</v>
      </c>
      <c r="I30" s="7" t="s">
        <v>106</v>
      </c>
      <c r="J30" s="7" t="s">
        <v>106</v>
      </c>
      <c r="K30" s="7" t="s">
        <v>106</v>
      </c>
      <c r="L30" s="7" t="s">
        <v>106</v>
      </c>
      <c r="M30" s="7" t="s">
        <v>106</v>
      </c>
      <c r="N30" s="7" t="s">
        <v>106</v>
      </c>
      <c r="O30" s="7" t="s">
        <v>106</v>
      </c>
      <c r="P30" s="7" t="s">
        <v>106</v>
      </c>
      <c r="Q30" s="7" t="s">
        <v>106</v>
      </c>
      <c r="R30" s="7" t="s">
        <v>106</v>
      </c>
      <c r="S30" s="7" t="s">
        <v>106</v>
      </c>
      <c r="T30" s="7" t="s">
        <v>106</v>
      </c>
      <c r="U30" s="7" t="s">
        <v>106</v>
      </c>
      <c r="V30" s="7" t="s">
        <v>106</v>
      </c>
      <c r="W30" s="7" t="s">
        <v>106</v>
      </c>
      <c r="X30" s="7" t="s">
        <v>106</v>
      </c>
      <c r="Y30" s="7" t="s">
        <v>106</v>
      </c>
      <c r="Z30" s="7" t="s">
        <v>106</v>
      </c>
      <c r="AA30" s="7" t="s">
        <v>106</v>
      </c>
      <c r="AB30" s="7" t="s">
        <v>106</v>
      </c>
      <c r="AC30" s="7" t="s">
        <v>106</v>
      </c>
      <c r="AD30" s="7" t="s">
        <v>106</v>
      </c>
      <c r="AE30" s="7" t="s">
        <v>106</v>
      </c>
      <c r="AF30" s="7" t="s">
        <v>106</v>
      </c>
      <c r="AG30" s="7" t="s">
        <v>106</v>
      </c>
      <c r="AH30" s="7" t="s">
        <v>106</v>
      </c>
      <c r="AI30" s="7" t="s">
        <v>106</v>
      </c>
      <c r="AJ30" s="7" t="s">
        <v>106</v>
      </c>
      <c r="AK30" s="7" t="s">
        <v>106</v>
      </c>
      <c r="AL30" s="7" t="s">
        <v>106</v>
      </c>
      <c r="AM30" s="7" t="s">
        <v>106</v>
      </c>
      <c r="AN30" s="10">
        <f t="shared" ref="AN30:AN34" si="33">AU30+BB30+BI30+BP30</f>
        <v>0</v>
      </c>
      <c r="AO30" s="10">
        <f t="shared" ref="AO30:AS31" si="34">AV30+BC30+BJ30+BQ30</f>
        <v>0</v>
      </c>
      <c r="AP30" s="10">
        <f t="shared" si="34"/>
        <v>0</v>
      </c>
      <c r="AQ30" s="10">
        <f t="shared" si="34"/>
        <v>0</v>
      </c>
      <c r="AR30" s="10">
        <f t="shared" si="34"/>
        <v>0</v>
      </c>
      <c r="AS30" s="10">
        <f t="shared" si="34"/>
        <v>0</v>
      </c>
      <c r="AT30" s="10">
        <f>BA30+BH30+BO30+BV30</f>
        <v>0</v>
      </c>
      <c r="AU30" s="10">
        <v>0</v>
      </c>
      <c r="AV30" s="10">
        <v>0</v>
      </c>
      <c r="AW30" s="10">
        <v>0</v>
      </c>
      <c r="AX30" s="10">
        <v>0</v>
      </c>
      <c r="AY30" s="10">
        <v>0</v>
      </c>
      <c r="AZ30" s="10">
        <v>0</v>
      </c>
      <c r="BA30" s="10">
        <v>0</v>
      </c>
      <c r="BB30" s="10">
        <v>0</v>
      </c>
      <c r="BC30" s="10">
        <v>0</v>
      </c>
      <c r="BD30" s="10">
        <v>0</v>
      </c>
      <c r="BE30" s="10">
        <v>0</v>
      </c>
      <c r="BF30" s="10">
        <v>0</v>
      </c>
      <c r="BG30" s="10">
        <v>0</v>
      </c>
      <c r="BH30" s="10">
        <v>0</v>
      </c>
      <c r="BI30" s="10">
        <v>0</v>
      </c>
      <c r="BJ30" s="10">
        <v>0</v>
      </c>
      <c r="BK30" s="10">
        <v>0</v>
      </c>
      <c r="BL30" s="10">
        <v>0</v>
      </c>
      <c r="BM30" s="10">
        <v>0</v>
      </c>
      <c r="BN30" s="10">
        <v>0</v>
      </c>
      <c r="BO30" s="10">
        <v>0</v>
      </c>
      <c r="BP30" s="10">
        <v>0</v>
      </c>
      <c r="BQ30" s="10">
        <v>0</v>
      </c>
      <c r="BR30" s="10">
        <v>0</v>
      </c>
      <c r="BS30" s="10">
        <v>0</v>
      </c>
      <c r="BT30" s="10">
        <v>0</v>
      </c>
      <c r="BU30" s="10">
        <v>0</v>
      </c>
      <c r="BV30" s="10">
        <v>0</v>
      </c>
      <c r="BW30" s="7" t="s">
        <v>106</v>
      </c>
      <c r="BX30" s="7" t="s">
        <v>106</v>
      </c>
      <c r="BY30" s="7" t="s">
        <v>106</v>
      </c>
      <c r="BZ30" s="7" t="s">
        <v>106</v>
      </c>
      <c r="CA30" s="27" t="s">
        <v>438</v>
      </c>
      <c r="CB30" s="24" t="e">
        <f t="shared" si="27"/>
        <v>#VALUE!</v>
      </c>
      <c r="CC30" s="24" t="e">
        <f t="shared" si="28"/>
        <v>#VALUE!</v>
      </c>
      <c r="CD30" s="24" t="e">
        <f t="shared" si="29"/>
        <v>#VALUE!</v>
      </c>
      <c r="CE30" s="24" t="e">
        <f t="shared" si="30"/>
        <v>#VALUE!</v>
      </c>
      <c r="CF30" s="24" t="e">
        <f t="shared" si="31"/>
        <v>#VALUE!</v>
      </c>
      <c r="CG30" s="24" t="e">
        <f t="shared" si="32"/>
        <v>#VALUE!</v>
      </c>
    </row>
    <row r="31" spans="1:85" ht="126" x14ac:dyDescent="0.25">
      <c r="A31" s="4" t="s">
        <v>127</v>
      </c>
      <c r="B31" s="27" t="s">
        <v>120</v>
      </c>
      <c r="C31" s="31" t="s">
        <v>121</v>
      </c>
      <c r="D31" s="10">
        <v>22.9</v>
      </c>
      <c r="E31" s="7" t="s">
        <v>106</v>
      </c>
      <c r="F31" s="7" t="s">
        <v>106</v>
      </c>
      <c r="G31" s="7" t="s">
        <v>106</v>
      </c>
      <c r="H31" s="7" t="s">
        <v>106</v>
      </c>
      <c r="I31" s="7" t="s">
        <v>106</v>
      </c>
      <c r="J31" s="7" t="s">
        <v>106</v>
      </c>
      <c r="K31" s="7" t="s">
        <v>106</v>
      </c>
      <c r="L31" s="7" t="s">
        <v>106</v>
      </c>
      <c r="M31" s="7" t="s">
        <v>106</v>
      </c>
      <c r="N31" s="7" t="s">
        <v>106</v>
      </c>
      <c r="O31" s="7" t="s">
        <v>106</v>
      </c>
      <c r="P31" s="7" t="s">
        <v>106</v>
      </c>
      <c r="Q31" s="7" t="s">
        <v>106</v>
      </c>
      <c r="R31" s="7" t="s">
        <v>106</v>
      </c>
      <c r="S31" s="7" t="s">
        <v>106</v>
      </c>
      <c r="T31" s="7" t="s">
        <v>106</v>
      </c>
      <c r="U31" s="7" t="s">
        <v>106</v>
      </c>
      <c r="V31" s="7" t="s">
        <v>106</v>
      </c>
      <c r="W31" s="7" t="s">
        <v>106</v>
      </c>
      <c r="X31" s="7" t="s">
        <v>106</v>
      </c>
      <c r="Y31" s="7" t="s">
        <v>106</v>
      </c>
      <c r="Z31" s="7" t="s">
        <v>106</v>
      </c>
      <c r="AA31" s="7" t="s">
        <v>106</v>
      </c>
      <c r="AB31" s="7" t="s">
        <v>106</v>
      </c>
      <c r="AC31" s="7" t="s">
        <v>106</v>
      </c>
      <c r="AD31" s="7" t="s">
        <v>106</v>
      </c>
      <c r="AE31" s="7" t="s">
        <v>106</v>
      </c>
      <c r="AF31" s="7" t="s">
        <v>106</v>
      </c>
      <c r="AG31" s="7" t="s">
        <v>106</v>
      </c>
      <c r="AH31" s="7" t="s">
        <v>106</v>
      </c>
      <c r="AI31" s="7" t="s">
        <v>106</v>
      </c>
      <c r="AJ31" s="7" t="s">
        <v>106</v>
      </c>
      <c r="AK31" s="7" t="s">
        <v>106</v>
      </c>
      <c r="AL31" s="7" t="s">
        <v>106</v>
      </c>
      <c r="AM31" s="7" t="s">
        <v>106</v>
      </c>
      <c r="AN31" s="10">
        <f t="shared" si="33"/>
        <v>0</v>
      </c>
      <c r="AO31" s="10">
        <f t="shared" si="34"/>
        <v>0</v>
      </c>
      <c r="AP31" s="10">
        <f t="shared" si="34"/>
        <v>0</v>
      </c>
      <c r="AQ31" s="10">
        <f t="shared" si="34"/>
        <v>0</v>
      </c>
      <c r="AR31" s="10">
        <f t="shared" si="34"/>
        <v>0</v>
      </c>
      <c r="AS31" s="10">
        <f t="shared" si="34"/>
        <v>0</v>
      </c>
      <c r="AT31" s="10">
        <f t="shared" si="26"/>
        <v>0</v>
      </c>
      <c r="AU31" s="10">
        <v>0</v>
      </c>
      <c r="AV31" s="10">
        <v>0</v>
      </c>
      <c r="AW31" s="10">
        <v>0</v>
      </c>
      <c r="AX31" s="10">
        <v>0</v>
      </c>
      <c r="AY31" s="10">
        <v>0</v>
      </c>
      <c r="AZ31" s="10">
        <v>0</v>
      </c>
      <c r="BA31" s="10">
        <v>0</v>
      </c>
      <c r="BB31" s="10">
        <v>0</v>
      </c>
      <c r="BC31" s="10">
        <v>0</v>
      </c>
      <c r="BD31" s="10">
        <v>0</v>
      </c>
      <c r="BE31" s="10">
        <v>0</v>
      </c>
      <c r="BF31" s="10">
        <v>0</v>
      </c>
      <c r="BG31" s="10">
        <v>0</v>
      </c>
      <c r="BH31" s="10">
        <v>0</v>
      </c>
      <c r="BI31" s="10">
        <v>0</v>
      </c>
      <c r="BJ31" s="10">
        <v>0</v>
      </c>
      <c r="BK31" s="10">
        <v>0</v>
      </c>
      <c r="BL31" s="10">
        <v>0</v>
      </c>
      <c r="BM31" s="10">
        <v>0</v>
      </c>
      <c r="BN31" s="10">
        <v>0</v>
      </c>
      <c r="BO31" s="10">
        <v>0</v>
      </c>
      <c r="BP31" s="10">
        <v>0</v>
      </c>
      <c r="BQ31" s="10">
        <v>0</v>
      </c>
      <c r="BR31" s="10">
        <v>0</v>
      </c>
      <c r="BS31" s="10">
        <v>0</v>
      </c>
      <c r="BT31" s="10">
        <v>0</v>
      </c>
      <c r="BU31" s="10">
        <v>0</v>
      </c>
      <c r="BV31" s="10">
        <v>0</v>
      </c>
      <c r="BW31" s="7" t="s">
        <v>106</v>
      </c>
      <c r="BX31" s="7" t="s">
        <v>106</v>
      </c>
      <c r="BY31" s="7" t="s">
        <v>106</v>
      </c>
      <c r="BZ31" s="7" t="s">
        <v>106</v>
      </c>
      <c r="CA31" s="9" t="s">
        <v>314</v>
      </c>
      <c r="CB31" s="24" t="e">
        <f t="shared" si="27"/>
        <v>#VALUE!</v>
      </c>
      <c r="CC31" s="24" t="e">
        <f t="shared" si="28"/>
        <v>#VALUE!</v>
      </c>
      <c r="CD31" s="24" t="e">
        <f t="shared" si="29"/>
        <v>#VALUE!</v>
      </c>
      <c r="CE31" s="24" t="e">
        <f t="shared" si="30"/>
        <v>#VALUE!</v>
      </c>
      <c r="CF31" s="24" t="e">
        <f t="shared" si="31"/>
        <v>#VALUE!</v>
      </c>
      <c r="CG31" s="24" t="e">
        <f t="shared" si="32"/>
        <v>#VALUE!</v>
      </c>
    </row>
    <row r="32" spans="1:85" ht="78.75" x14ac:dyDescent="0.25">
      <c r="A32" s="4" t="s">
        <v>531</v>
      </c>
      <c r="B32" s="25" t="s">
        <v>125</v>
      </c>
      <c r="C32" s="30" t="s">
        <v>126</v>
      </c>
      <c r="D32" s="10">
        <v>4.24</v>
      </c>
      <c r="E32" s="7" t="s">
        <v>106</v>
      </c>
      <c r="F32" s="7" t="s">
        <v>106</v>
      </c>
      <c r="G32" s="7" t="s">
        <v>106</v>
      </c>
      <c r="H32" s="7" t="s">
        <v>106</v>
      </c>
      <c r="I32" s="7" t="s">
        <v>106</v>
      </c>
      <c r="J32" s="7" t="s">
        <v>106</v>
      </c>
      <c r="K32" s="7" t="s">
        <v>106</v>
      </c>
      <c r="L32" s="7" t="s">
        <v>106</v>
      </c>
      <c r="M32" s="7" t="s">
        <v>106</v>
      </c>
      <c r="N32" s="7" t="s">
        <v>106</v>
      </c>
      <c r="O32" s="7" t="s">
        <v>106</v>
      </c>
      <c r="P32" s="7" t="s">
        <v>106</v>
      </c>
      <c r="Q32" s="7" t="s">
        <v>106</v>
      </c>
      <c r="R32" s="7" t="s">
        <v>106</v>
      </c>
      <c r="S32" s="7" t="s">
        <v>106</v>
      </c>
      <c r="T32" s="7" t="s">
        <v>106</v>
      </c>
      <c r="U32" s="7" t="s">
        <v>106</v>
      </c>
      <c r="V32" s="7" t="s">
        <v>106</v>
      </c>
      <c r="W32" s="7" t="s">
        <v>106</v>
      </c>
      <c r="X32" s="7" t="s">
        <v>106</v>
      </c>
      <c r="Y32" s="7" t="s">
        <v>106</v>
      </c>
      <c r="Z32" s="7" t="s">
        <v>106</v>
      </c>
      <c r="AA32" s="7" t="s">
        <v>106</v>
      </c>
      <c r="AB32" s="7" t="s">
        <v>106</v>
      </c>
      <c r="AC32" s="7" t="s">
        <v>106</v>
      </c>
      <c r="AD32" s="7" t="s">
        <v>106</v>
      </c>
      <c r="AE32" s="7" t="s">
        <v>106</v>
      </c>
      <c r="AF32" s="7" t="s">
        <v>106</v>
      </c>
      <c r="AG32" s="7" t="s">
        <v>106</v>
      </c>
      <c r="AH32" s="7" t="s">
        <v>106</v>
      </c>
      <c r="AI32" s="7" t="s">
        <v>106</v>
      </c>
      <c r="AJ32" s="7" t="s">
        <v>106</v>
      </c>
      <c r="AK32" s="7" t="s">
        <v>106</v>
      </c>
      <c r="AL32" s="7" t="s">
        <v>106</v>
      </c>
      <c r="AM32" s="7" t="s">
        <v>106</v>
      </c>
      <c r="AN32" s="10">
        <f t="shared" si="33"/>
        <v>0</v>
      </c>
      <c r="AO32" s="10">
        <f t="shared" ref="AO32:AS34" si="35">AV32+BC32+BJ32+BQ32</f>
        <v>0</v>
      </c>
      <c r="AP32" s="10">
        <f t="shared" si="35"/>
        <v>0</v>
      </c>
      <c r="AQ32" s="10">
        <f t="shared" si="35"/>
        <v>0</v>
      </c>
      <c r="AR32" s="10">
        <f t="shared" si="35"/>
        <v>0</v>
      </c>
      <c r="AS32" s="10">
        <f t="shared" si="35"/>
        <v>0</v>
      </c>
      <c r="AT32" s="10">
        <f t="shared" si="26"/>
        <v>0</v>
      </c>
      <c r="AU32" s="10">
        <v>0</v>
      </c>
      <c r="AV32" s="10">
        <v>0</v>
      </c>
      <c r="AW32" s="10">
        <v>0</v>
      </c>
      <c r="AX32" s="10">
        <v>0</v>
      </c>
      <c r="AY32" s="10">
        <v>0</v>
      </c>
      <c r="AZ32" s="10">
        <v>0</v>
      </c>
      <c r="BA32" s="10">
        <v>0</v>
      </c>
      <c r="BB32" s="10">
        <v>0</v>
      </c>
      <c r="BC32" s="10">
        <v>0</v>
      </c>
      <c r="BD32" s="10">
        <v>0</v>
      </c>
      <c r="BE32" s="10">
        <v>0</v>
      </c>
      <c r="BF32" s="10">
        <v>0</v>
      </c>
      <c r="BG32" s="10">
        <v>0</v>
      </c>
      <c r="BH32" s="10">
        <v>0</v>
      </c>
      <c r="BI32" s="10">
        <v>0</v>
      </c>
      <c r="BJ32" s="10">
        <v>0</v>
      </c>
      <c r="BK32" s="10">
        <v>0</v>
      </c>
      <c r="BL32" s="10">
        <v>0</v>
      </c>
      <c r="BM32" s="10">
        <v>0</v>
      </c>
      <c r="BN32" s="10">
        <v>0</v>
      </c>
      <c r="BO32" s="10">
        <v>0</v>
      </c>
      <c r="BP32" s="10">
        <v>0</v>
      </c>
      <c r="BQ32" s="10">
        <v>0</v>
      </c>
      <c r="BR32" s="10">
        <v>0</v>
      </c>
      <c r="BS32" s="10">
        <v>0</v>
      </c>
      <c r="BT32" s="10">
        <v>0</v>
      </c>
      <c r="BU32" s="10">
        <v>0</v>
      </c>
      <c r="BV32" s="10">
        <v>0</v>
      </c>
      <c r="BW32" s="7" t="s">
        <v>106</v>
      </c>
      <c r="BX32" s="7" t="s">
        <v>106</v>
      </c>
      <c r="BY32" s="7" t="s">
        <v>106</v>
      </c>
      <c r="BZ32" s="7" t="s">
        <v>106</v>
      </c>
      <c r="CA32" s="27" t="s">
        <v>315</v>
      </c>
      <c r="CB32" s="24" t="e">
        <f t="shared" si="27"/>
        <v>#VALUE!</v>
      </c>
      <c r="CC32" s="24" t="e">
        <f t="shared" si="28"/>
        <v>#VALUE!</v>
      </c>
      <c r="CD32" s="24" t="e">
        <f t="shared" si="29"/>
        <v>#VALUE!</v>
      </c>
      <c r="CE32" s="24" t="e">
        <f t="shared" si="30"/>
        <v>#VALUE!</v>
      </c>
      <c r="CF32" s="24" t="e">
        <f t="shared" si="31"/>
        <v>#VALUE!</v>
      </c>
      <c r="CG32" s="24" t="e">
        <f t="shared" si="32"/>
        <v>#VALUE!</v>
      </c>
    </row>
    <row r="33" spans="1:85" ht="47.25" x14ac:dyDescent="0.25">
      <c r="A33" s="4" t="s">
        <v>532</v>
      </c>
      <c r="B33" s="25" t="s">
        <v>291</v>
      </c>
      <c r="C33" s="30" t="s">
        <v>292</v>
      </c>
      <c r="D33" s="10">
        <v>16.899999999999999</v>
      </c>
      <c r="E33" s="7" t="s">
        <v>106</v>
      </c>
      <c r="F33" s="7" t="s">
        <v>106</v>
      </c>
      <c r="G33" s="7" t="s">
        <v>106</v>
      </c>
      <c r="H33" s="7" t="s">
        <v>106</v>
      </c>
      <c r="I33" s="7" t="s">
        <v>106</v>
      </c>
      <c r="J33" s="7" t="s">
        <v>106</v>
      </c>
      <c r="K33" s="7" t="s">
        <v>106</v>
      </c>
      <c r="L33" s="7" t="s">
        <v>106</v>
      </c>
      <c r="M33" s="7" t="s">
        <v>106</v>
      </c>
      <c r="N33" s="7" t="s">
        <v>106</v>
      </c>
      <c r="O33" s="7" t="s">
        <v>106</v>
      </c>
      <c r="P33" s="7" t="s">
        <v>106</v>
      </c>
      <c r="Q33" s="7" t="s">
        <v>106</v>
      </c>
      <c r="R33" s="7" t="s">
        <v>106</v>
      </c>
      <c r="S33" s="7" t="s">
        <v>106</v>
      </c>
      <c r="T33" s="7" t="s">
        <v>106</v>
      </c>
      <c r="U33" s="7" t="s">
        <v>106</v>
      </c>
      <c r="V33" s="7" t="s">
        <v>106</v>
      </c>
      <c r="W33" s="7" t="s">
        <v>106</v>
      </c>
      <c r="X33" s="7" t="s">
        <v>106</v>
      </c>
      <c r="Y33" s="7" t="s">
        <v>106</v>
      </c>
      <c r="Z33" s="7" t="s">
        <v>106</v>
      </c>
      <c r="AA33" s="7" t="s">
        <v>106</v>
      </c>
      <c r="AB33" s="7" t="s">
        <v>106</v>
      </c>
      <c r="AC33" s="7" t="s">
        <v>106</v>
      </c>
      <c r="AD33" s="7" t="s">
        <v>106</v>
      </c>
      <c r="AE33" s="7" t="s">
        <v>106</v>
      </c>
      <c r="AF33" s="7" t="s">
        <v>106</v>
      </c>
      <c r="AG33" s="7" t="s">
        <v>106</v>
      </c>
      <c r="AH33" s="7" t="s">
        <v>106</v>
      </c>
      <c r="AI33" s="7" t="s">
        <v>106</v>
      </c>
      <c r="AJ33" s="7" t="s">
        <v>106</v>
      </c>
      <c r="AK33" s="7" t="s">
        <v>106</v>
      </c>
      <c r="AL33" s="7" t="s">
        <v>106</v>
      </c>
      <c r="AM33" s="7" t="s">
        <v>106</v>
      </c>
      <c r="AN33" s="10">
        <f t="shared" si="33"/>
        <v>0</v>
      </c>
      <c r="AO33" s="10">
        <f t="shared" si="35"/>
        <v>0</v>
      </c>
      <c r="AP33" s="10">
        <f t="shared" si="35"/>
        <v>0</v>
      </c>
      <c r="AQ33" s="10">
        <f t="shared" si="35"/>
        <v>0</v>
      </c>
      <c r="AR33" s="10">
        <f t="shared" si="35"/>
        <v>0</v>
      </c>
      <c r="AS33" s="10">
        <f t="shared" si="35"/>
        <v>0</v>
      </c>
      <c r="AT33" s="10">
        <f t="shared" si="26"/>
        <v>0</v>
      </c>
      <c r="AU33" s="10">
        <v>0</v>
      </c>
      <c r="AV33" s="10">
        <v>0</v>
      </c>
      <c r="AW33" s="10">
        <v>0</v>
      </c>
      <c r="AX33" s="10">
        <v>0</v>
      </c>
      <c r="AY33" s="10">
        <v>0</v>
      </c>
      <c r="AZ33" s="10">
        <v>0</v>
      </c>
      <c r="BA33" s="10">
        <v>0</v>
      </c>
      <c r="BB33" s="10">
        <v>0</v>
      </c>
      <c r="BC33" s="10">
        <v>0</v>
      </c>
      <c r="BD33" s="10">
        <v>0</v>
      </c>
      <c r="BE33" s="10">
        <v>0</v>
      </c>
      <c r="BF33" s="10">
        <v>0</v>
      </c>
      <c r="BG33" s="10">
        <v>0</v>
      </c>
      <c r="BH33" s="10">
        <v>0</v>
      </c>
      <c r="BI33" s="10">
        <v>0</v>
      </c>
      <c r="BJ33" s="10">
        <v>0</v>
      </c>
      <c r="BK33" s="10">
        <v>0</v>
      </c>
      <c r="BL33" s="10">
        <v>0</v>
      </c>
      <c r="BM33" s="10">
        <v>0</v>
      </c>
      <c r="BN33" s="10">
        <v>0</v>
      </c>
      <c r="BO33" s="10">
        <v>0</v>
      </c>
      <c r="BP33" s="10">
        <v>0</v>
      </c>
      <c r="BQ33" s="10">
        <v>0</v>
      </c>
      <c r="BR33" s="10">
        <v>0</v>
      </c>
      <c r="BS33" s="10">
        <v>0</v>
      </c>
      <c r="BT33" s="10">
        <v>0</v>
      </c>
      <c r="BU33" s="10">
        <v>0</v>
      </c>
      <c r="BV33" s="10">
        <v>0</v>
      </c>
      <c r="BW33" s="7" t="s">
        <v>106</v>
      </c>
      <c r="BX33" s="7" t="s">
        <v>106</v>
      </c>
      <c r="BY33" s="7" t="s">
        <v>106</v>
      </c>
      <c r="BZ33" s="7" t="s">
        <v>106</v>
      </c>
      <c r="CA33" s="27" t="s">
        <v>316</v>
      </c>
      <c r="CB33" s="24" t="e">
        <f t="shared" si="27"/>
        <v>#VALUE!</v>
      </c>
      <c r="CC33" s="24" t="e">
        <f t="shared" si="28"/>
        <v>#VALUE!</v>
      </c>
      <c r="CD33" s="24" t="e">
        <f t="shared" si="29"/>
        <v>#VALUE!</v>
      </c>
      <c r="CE33" s="24" t="e">
        <f t="shared" si="30"/>
        <v>#VALUE!</v>
      </c>
      <c r="CF33" s="24" t="e">
        <f t="shared" si="31"/>
        <v>#VALUE!</v>
      </c>
      <c r="CG33" s="24" t="e">
        <f t="shared" si="32"/>
        <v>#VALUE!</v>
      </c>
    </row>
    <row r="34" spans="1:85" ht="31.5" x14ac:dyDescent="0.25">
      <c r="A34" s="4" t="s">
        <v>128</v>
      </c>
      <c r="B34" s="57" t="s">
        <v>129</v>
      </c>
      <c r="C34" s="58" t="s">
        <v>108</v>
      </c>
      <c r="D34" s="10">
        <f t="shared" ref="D34:AM34" si="36">D35+D52+D94</f>
        <v>269.81116000000003</v>
      </c>
      <c r="E34" s="10">
        <f t="shared" si="36"/>
        <v>0</v>
      </c>
      <c r="F34" s="10">
        <f t="shared" si="36"/>
        <v>89.66785999999999</v>
      </c>
      <c r="G34" s="10">
        <f t="shared" si="36"/>
        <v>0.25</v>
      </c>
      <c r="H34" s="10">
        <f t="shared" si="36"/>
        <v>0</v>
      </c>
      <c r="I34" s="10">
        <f t="shared" si="36"/>
        <v>7.3600000000000012</v>
      </c>
      <c r="J34" s="10">
        <f t="shared" si="36"/>
        <v>0</v>
      </c>
      <c r="K34" s="10">
        <f t="shared" si="36"/>
        <v>181</v>
      </c>
      <c r="L34" s="10">
        <f t="shared" si="36"/>
        <v>0</v>
      </c>
      <c r="M34" s="10">
        <f t="shared" si="36"/>
        <v>4.71</v>
      </c>
      <c r="N34" s="10">
        <f t="shared" si="36"/>
        <v>0</v>
      </c>
      <c r="O34" s="10">
        <f t="shared" si="36"/>
        <v>0</v>
      </c>
      <c r="P34" s="10">
        <f t="shared" si="36"/>
        <v>0.67</v>
      </c>
      <c r="Q34" s="10">
        <f t="shared" si="36"/>
        <v>0</v>
      </c>
      <c r="R34" s="10">
        <f t="shared" si="36"/>
        <v>45</v>
      </c>
      <c r="S34" s="10">
        <f t="shared" si="36"/>
        <v>0</v>
      </c>
      <c r="T34" s="10">
        <f t="shared" si="36"/>
        <v>8.5389999999999997</v>
      </c>
      <c r="U34" s="10">
        <f t="shared" si="36"/>
        <v>0</v>
      </c>
      <c r="V34" s="10">
        <f t="shared" si="36"/>
        <v>0</v>
      </c>
      <c r="W34" s="10">
        <f t="shared" si="36"/>
        <v>0.9</v>
      </c>
      <c r="X34" s="10">
        <f t="shared" si="36"/>
        <v>0</v>
      </c>
      <c r="Y34" s="10">
        <f t="shared" si="36"/>
        <v>45</v>
      </c>
      <c r="Z34" s="10">
        <f t="shared" si="36"/>
        <v>0</v>
      </c>
      <c r="AA34" s="10">
        <f t="shared" si="36"/>
        <v>10.314</v>
      </c>
      <c r="AB34" s="10">
        <f t="shared" si="36"/>
        <v>0</v>
      </c>
      <c r="AC34" s="10">
        <f t="shared" si="36"/>
        <v>0</v>
      </c>
      <c r="AD34" s="10">
        <f t="shared" si="36"/>
        <v>0.79</v>
      </c>
      <c r="AE34" s="10">
        <f t="shared" si="36"/>
        <v>0</v>
      </c>
      <c r="AF34" s="10">
        <f t="shared" si="36"/>
        <v>45</v>
      </c>
      <c r="AG34" s="10">
        <f t="shared" si="36"/>
        <v>0</v>
      </c>
      <c r="AH34" s="10">
        <f t="shared" si="36"/>
        <v>66.104859999999988</v>
      </c>
      <c r="AI34" s="10">
        <f t="shared" si="36"/>
        <v>0.25</v>
      </c>
      <c r="AJ34" s="10">
        <f t="shared" si="36"/>
        <v>0</v>
      </c>
      <c r="AK34" s="10">
        <f t="shared" si="36"/>
        <v>5.0000000000000009</v>
      </c>
      <c r="AL34" s="10">
        <f t="shared" si="36"/>
        <v>0</v>
      </c>
      <c r="AM34" s="10">
        <f t="shared" si="36"/>
        <v>46</v>
      </c>
      <c r="AN34" s="10">
        <f t="shared" si="33"/>
        <v>0</v>
      </c>
      <c r="AO34" s="10">
        <f t="shared" si="35"/>
        <v>53.224934930000003</v>
      </c>
      <c r="AP34" s="10">
        <f t="shared" si="35"/>
        <v>2.06</v>
      </c>
      <c r="AQ34" s="10">
        <f t="shared" si="35"/>
        <v>0</v>
      </c>
      <c r="AR34" s="10">
        <f t="shared" si="35"/>
        <v>6.8360000000000003</v>
      </c>
      <c r="AS34" s="10">
        <f t="shared" si="35"/>
        <v>0</v>
      </c>
      <c r="AT34" s="10">
        <f t="shared" si="26"/>
        <v>200</v>
      </c>
      <c r="AU34" s="10">
        <f>AU35+AU52</f>
        <v>0</v>
      </c>
      <c r="AV34" s="10">
        <f t="shared" ref="AV34:BV34" si="37">AV35+AV52+AV94</f>
        <v>15.337</v>
      </c>
      <c r="AW34" s="10">
        <f t="shared" si="37"/>
        <v>0.63</v>
      </c>
      <c r="AX34" s="10">
        <f t="shared" si="37"/>
        <v>0</v>
      </c>
      <c r="AY34" s="10">
        <f t="shared" si="37"/>
        <v>1.925</v>
      </c>
      <c r="AZ34" s="10">
        <f t="shared" si="37"/>
        <v>0</v>
      </c>
      <c r="BA34" s="10">
        <f t="shared" si="37"/>
        <v>200</v>
      </c>
      <c r="BB34" s="10">
        <f t="shared" si="37"/>
        <v>0</v>
      </c>
      <c r="BC34" s="10">
        <f t="shared" si="37"/>
        <v>8.4180853299999985</v>
      </c>
      <c r="BD34" s="10">
        <f t="shared" si="37"/>
        <v>0.4</v>
      </c>
      <c r="BE34" s="10">
        <f t="shared" si="37"/>
        <v>0</v>
      </c>
      <c r="BF34" s="10">
        <f t="shared" si="37"/>
        <v>1.9450000000000001</v>
      </c>
      <c r="BG34" s="10">
        <f t="shared" si="37"/>
        <v>0</v>
      </c>
      <c r="BH34" s="10">
        <f t="shared" si="37"/>
        <v>0</v>
      </c>
      <c r="BI34" s="10">
        <f t="shared" si="37"/>
        <v>0</v>
      </c>
      <c r="BJ34" s="10">
        <f t="shared" si="37"/>
        <v>29.4698496</v>
      </c>
      <c r="BK34" s="10">
        <f t="shared" si="37"/>
        <v>1.03</v>
      </c>
      <c r="BL34" s="10">
        <f t="shared" si="37"/>
        <v>0</v>
      </c>
      <c r="BM34" s="10">
        <f t="shared" si="37"/>
        <v>2.9660000000000002</v>
      </c>
      <c r="BN34" s="10">
        <f t="shared" si="37"/>
        <v>0</v>
      </c>
      <c r="BO34" s="10">
        <f t="shared" si="37"/>
        <v>0</v>
      </c>
      <c r="BP34" s="10">
        <f t="shared" si="37"/>
        <v>0</v>
      </c>
      <c r="BQ34" s="10">
        <f t="shared" si="37"/>
        <v>0</v>
      </c>
      <c r="BR34" s="10">
        <f t="shared" si="37"/>
        <v>0</v>
      </c>
      <c r="BS34" s="10">
        <f t="shared" si="37"/>
        <v>0</v>
      </c>
      <c r="BT34" s="10">
        <f t="shared" si="37"/>
        <v>0</v>
      </c>
      <c r="BU34" s="10">
        <f t="shared" si="37"/>
        <v>0</v>
      </c>
      <c r="BV34" s="10">
        <f t="shared" si="37"/>
        <v>0</v>
      </c>
      <c r="BW34" s="10">
        <f>BW35+BW52</f>
        <v>0</v>
      </c>
      <c r="BX34" s="10">
        <f>BX35+BX52</f>
        <v>0</v>
      </c>
      <c r="BY34" s="10">
        <f t="shared" ref="BY34:BY38" si="38">AO34-F34</f>
        <v>-36.442925069999987</v>
      </c>
      <c r="BZ34" s="10">
        <f t="shared" ref="BZ34:BZ38" si="39">BY34/F34*100</f>
        <v>-40.64212647653239</v>
      </c>
      <c r="CA34" s="9" t="s">
        <v>106</v>
      </c>
      <c r="CB34" s="24">
        <f t="shared" si="27"/>
        <v>23.562999999999999</v>
      </c>
      <c r="CC34" s="24">
        <f t="shared" si="28"/>
        <v>0</v>
      </c>
      <c r="CD34" s="24">
        <f t="shared" si="29"/>
        <v>0</v>
      </c>
      <c r="CE34" s="24">
        <f t="shared" si="30"/>
        <v>2.3600000000000003</v>
      </c>
      <c r="CF34" s="24">
        <f t="shared" si="31"/>
        <v>0</v>
      </c>
      <c r="CG34" s="24">
        <f t="shared" si="32"/>
        <v>135</v>
      </c>
    </row>
    <row r="35" spans="1:85" ht="63" x14ac:dyDescent="0.25">
      <c r="A35" s="59" t="s">
        <v>130</v>
      </c>
      <c r="B35" s="60" t="s">
        <v>131</v>
      </c>
      <c r="C35" s="61" t="s">
        <v>108</v>
      </c>
      <c r="D35" s="10">
        <f>D36+D50</f>
        <v>35.967860000000002</v>
      </c>
      <c r="E35" s="10">
        <f>E36+E50</f>
        <v>0</v>
      </c>
      <c r="F35" s="10">
        <f>F36+F50</f>
        <v>15.316859999999998</v>
      </c>
      <c r="G35" s="10">
        <f t="shared" ref="G35:BR35" si="40">G36+G50</f>
        <v>0.25</v>
      </c>
      <c r="H35" s="10">
        <f t="shared" si="40"/>
        <v>0</v>
      </c>
      <c r="I35" s="10">
        <f t="shared" si="40"/>
        <v>0</v>
      </c>
      <c r="J35" s="10">
        <f t="shared" si="40"/>
        <v>0</v>
      </c>
      <c r="K35" s="10">
        <f t="shared" si="40"/>
        <v>0</v>
      </c>
      <c r="L35" s="10">
        <f t="shared" si="40"/>
        <v>0</v>
      </c>
      <c r="M35" s="10">
        <f t="shared" si="40"/>
        <v>0</v>
      </c>
      <c r="N35" s="10">
        <f t="shared" si="40"/>
        <v>0</v>
      </c>
      <c r="O35" s="10">
        <f t="shared" si="40"/>
        <v>0</v>
      </c>
      <c r="P35" s="10">
        <f t="shared" si="40"/>
        <v>0</v>
      </c>
      <c r="Q35" s="10">
        <f t="shared" si="40"/>
        <v>0</v>
      </c>
      <c r="R35" s="10">
        <f t="shared" si="40"/>
        <v>0</v>
      </c>
      <c r="S35" s="10">
        <f t="shared" si="40"/>
        <v>0</v>
      </c>
      <c r="T35" s="10">
        <f t="shared" si="40"/>
        <v>0</v>
      </c>
      <c r="U35" s="10">
        <f t="shared" si="40"/>
        <v>0</v>
      </c>
      <c r="V35" s="10">
        <f t="shared" si="40"/>
        <v>0</v>
      </c>
      <c r="W35" s="10">
        <f t="shared" si="40"/>
        <v>0</v>
      </c>
      <c r="X35" s="10">
        <f t="shared" si="40"/>
        <v>0</v>
      </c>
      <c r="Y35" s="10">
        <f t="shared" si="40"/>
        <v>0</v>
      </c>
      <c r="Z35" s="10">
        <f t="shared" si="40"/>
        <v>0</v>
      </c>
      <c r="AA35" s="10">
        <f t="shared" si="40"/>
        <v>0</v>
      </c>
      <c r="AB35" s="10">
        <f t="shared" si="40"/>
        <v>0</v>
      </c>
      <c r="AC35" s="10">
        <f t="shared" si="40"/>
        <v>0</v>
      </c>
      <c r="AD35" s="10">
        <f t="shared" si="40"/>
        <v>0</v>
      </c>
      <c r="AE35" s="10">
        <f t="shared" si="40"/>
        <v>0</v>
      </c>
      <c r="AF35" s="10">
        <f t="shared" si="40"/>
        <v>0</v>
      </c>
      <c r="AG35" s="10">
        <f t="shared" si="40"/>
        <v>0</v>
      </c>
      <c r="AH35" s="10">
        <f t="shared" si="40"/>
        <v>15.316859999999998</v>
      </c>
      <c r="AI35" s="10">
        <f t="shared" si="40"/>
        <v>0.25</v>
      </c>
      <c r="AJ35" s="10">
        <f t="shared" si="40"/>
        <v>0</v>
      </c>
      <c r="AK35" s="10">
        <f t="shared" si="40"/>
        <v>0</v>
      </c>
      <c r="AL35" s="10">
        <f t="shared" si="40"/>
        <v>0</v>
      </c>
      <c r="AM35" s="10">
        <f t="shared" si="40"/>
        <v>0</v>
      </c>
      <c r="AN35" s="10">
        <f t="shared" si="40"/>
        <v>0</v>
      </c>
      <c r="AO35" s="10">
        <f t="shared" si="40"/>
        <v>5.0480615499999999</v>
      </c>
      <c r="AP35" s="10">
        <f t="shared" si="40"/>
        <v>2.06</v>
      </c>
      <c r="AQ35" s="10">
        <f t="shared" si="40"/>
        <v>0</v>
      </c>
      <c r="AR35" s="10">
        <f t="shared" si="40"/>
        <v>0</v>
      </c>
      <c r="AS35" s="10">
        <f t="shared" si="40"/>
        <v>0</v>
      </c>
      <c r="AT35" s="10">
        <f t="shared" si="40"/>
        <v>0</v>
      </c>
      <c r="AU35" s="10">
        <f t="shared" si="40"/>
        <v>0</v>
      </c>
      <c r="AV35" s="10">
        <f t="shared" si="40"/>
        <v>2.21</v>
      </c>
      <c r="AW35" s="10">
        <f t="shared" si="40"/>
        <v>0.63</v>
      </c>
      <c r="AX35" s="10">
        <f t="shared" si="40"/>
        <v>0</v>
      </c>
      <c r="AY35" s="10">
        <f t="shared" si="40"/>
        <v>0</v>
      </c>
      <c r="AZ35" s="10">
        <f t="shared" si="40"/>
        <v>0</v>
      </c>
      <c r="BA35" s="10">
        <f t="shared" si="40"/>
        <v>0</v>
      </c>
      <c r="BB35" s="10">
        <f t="shared" si="40"/>
        <v>0</v>
      </c>
      <c r="BC35" s="10">
        <f t="shared" si="40"/>
        <v>0.68523102999999996</v>
      </c>
      <c r="BD35" s="10">
        <f t="shared" si="40"/>
        <v>0.4</v>
      </c>
      <c r="BE35" s="10">
        <f t="shared" si="40"/>
        <v>0</v>
      </c>
      <c r="BF35" s="10">
        <f t="shared" si="40"/>
        <v>0</v>
      </c>
      <c r="BG35" s="10">
        <f t="shared" si="40"/>
        <v>0</v>
      </c>
      <c r="BH35" s="10">
        <f t="shared" si="40"/>
        <v>0</v>
      </c>
      <c r="BI35" s="10">
        <f t="shared" si="40"/>
        <v>0</v>
      </c>
      <c r="BJ35" s="10">
        <f t="shared" si="40"/>
        <v>2.1528305200000002</v>
      </c>
      <c r="BK35" s="10">
        <f t="shared" si="40"/>
        <v>1.03</v>
      </c>
      <c r="BL35" s="10">
        <f t="shared" si="40"/>
        <v>0</v>
      </c>
      <c r="BM35" s="10">
        <f t="shared" si="40"/>
        <v>0</v>
      </c>
      <c r="BN35" s="10">
        <f t="shared" si="40"/>
        <v>0</v>
      </c>
      <c r="BO35" s="10">
        <f t="shared" si="40"/>
        <v>0</v>
      </c>
      <c r="BP35" s="10">
        <f t="shared" si="40"/>
        <v>0</v>
      </c>
      <c r="BQ35" s="10">
        <f t="shared" si="40"/>
        <v>0</v>
      </c>
      <c r="BR35" s="10">
        <f t="shared" si="40"/>
        <v>0</v>
      </c>
      <c r="BS35" s="10">
        <f>BS36+BS50</f>
        <v>0</v>
      </c>
      <c r="BT35" s="10">
        <f>BT36+BT50</f>
        <v>0</v>
      </c>
      <c r="BU35" s="10">
        <f>BU36+BU50</f>
        <v>0</v>
      </c>
      <c r="BV35" s="10">
        <f>BV36+BV50</f>
        <v>0</v>
      </c>
      <c r="BW35" s="10">
        <f>BW36</f>
        <v>0</v>
      </c>
      <c r="BX35" s="10">
        <f>BX36</f>
        <v>0</v>
      </c>
      <c r="BY35" s="10">
        <f t="shared" si="38"/>
        <v>-10.268798449999998</v>
      </c>
      <c r="BZ35" s="10">
        <f t="shared" si="39"/>
        <v>-67.042451586030026</v>
      </c>
      <c r="CA35" s="9" t="s">
        <v>106</v>
      </c>
      <c r="CB35" s="24">
        <f t="shared" si="27"/>
        <v>0</v>
      </c>
      <c r="CC35" s="24">
        <f t="shared" si="28"/>
        <v>0</v>
      </c>
      <c r="CD35" s="24">
        <f t="shared" si="29"/>
        <v>0</v>
      </c>
      <c r="CE35" s="24">
        <f t="shared" si="30"/>
        <v>0</v>
      </c>
      <c r="CF35" s="24">
        <f t="shared" si="31"/>
        <v>0</v>
      </c>
      <c r="CG35" s="24">
        <f t="shared" si="32"/>
        <v>0</v>
      </c>
    </row>
    <row r="36" spans="1:85" ht="31.5" x14ac:dyDescent="0.25">
      <c r="A36" s="59" t="s">
        <v>132</v>
      </c>
      <c r="B36" s="60" t="s">
        <v>133</v>
      </c>
      <c r="C36" s="61" t="s">
        <v>108</v>
      </c>
      <c r="D36" s="10">
        <f t="shared" ref="D36:AI36" si="41">SUM(D37:D49)</f>
        <v>35.277860000000004</v>
      </c>
      <c r="E36" s="10">
        <f t="shared" si="41"/>
        <v>0</v>
      </c>
      <c r="F36" s="10">
        <f t="shared" si="41"/>
        <v>14.622859999999999</v>
      </c>
      <c r="G36" s="10">
        <f t="shared" si="41"/>
        <v>0.25</v>
      </c>
      <c r="H36" s="10">
        <f t="shared" si="41"/>
        <v>0</v>
      </c>
      <c r="I36" s="10">
        <f t="shared" si="41"/>
        <v>0</v>
      </c>
      <c r="J36" s="10">
        <f t="shared" si="41"/>
        <v>0</v>
      </c>
      <c r="K36" s="10">
        <f t="shared" si="41"/>
        <v>0</v>
      </c>
      <c r="L36" s="10">
        <f t="shared" si="41"/>
        <v>0</v>
      </c>
      <c r="M36" s="10">
        <f t="shared" si="41"/>
        <v>0</v>
      </c>
      <c r="N36" s="10">
        <f t="shared" si="41"/>
        <v>0</v>
      </c>
      <c r="O36" s="10">
        <f t="shared" si="41"/>
        <v>0</v>
      </c>
      <c r="P36" s="10">
        <f t="shared" si="41"/>
        <v>0</v>
      </c>
      <c r="Q36" s="10">
        <f t="shared" si="41"/>
        <v>0</v>
      </c>
      <c r="R36" s="10">
        <f t="shared" si="41"/>
        <v>0</v>
      </c>
      <c r="S36" s="10">
        <f t="shared" si="41"/>
        <v>0</v>
      </c>
      <c r="T36" s="10">
        <f t="shared" si="41"/>
        <v>0</v>
      </c>
      <c r="U36" s="10">
        <f t="shared" si="41"/>
        <v>0</v>
      </c>
      <c r="V36" s="10">
        <f t="shared" si="41"/>
        <v>0</v>
      </c>
      <c r="W36" s="10">
        <f t="shared" si="41"/>
        <v>0</v>
      </c>
      <c r="X36" s="10">
        <f t="shared" si="41"/>
        <v>0</v>
      </c>
      <c r="Y36" s="10">
        <f t="shared" si="41"/>
        <v>0</v>
      </c>
      <c r="Z36" s="10">
        <f t="shared" si="41"/>
        <v>0</v>
      </c>
      <c r="AA36" s="10">
        <f t="shared" si="41"/>
        <v>0</v>
      </c>
      <c r="AB36" s="10">
        <f t="shared" si="41"/>
        <v>0</v>
      </c>
      <c r="AC36" s="10">
        <f t="shared" si="41"/>
        <v>0</v>
      </c>
      <c r="AD36" s="10">
        <f t="shared" si="41"/>
        <v>0</v>
      </c>
      <c r="AE36" s="10">
        <f t="shared" si="41"/>
        <v>0</v>
      </c>
      <c r="AF36" s="10">
        <f t="shared" si="41"/>
        <v>0</v>
      </c>
      <c r="AG36" s="10">
        <f t="shared" si="41"/>
        <v>0</v>
      </c>
      <c r="AH36" s="10">
        <f t="shared" si="41"/>
        <v>14.622859999999999</v>
      </c>
      <c r="AI36" s="10">
        <f t="shared" si="41"/>
        <v>0.25</v>
      </c>
      <c r="AJ36" s="10">
        <f t="shared" ref="AJ36:BO36" si="42">SUM(AJ37:AJ49)</f>
        <v>0</v>
      </c>
      <c r="AK36" s="10">
        <f t="shared" si="42"/>
        <v>0</v>
      </c>
      <c r="AL36" s="10">
        <f t="shared" si="42"/>
        <v>0</v>
      </c>
      <c r="AM36" s="10">
        <f t="shared" si="42"/>
        <v>0</v>
      </c>
      <c r="AN36" s="10">
        <f t="shared" si="42"/>
        <v>0</v>
      </c>
      <c r="AO36" s="10">
        <f t="shared" si="42"/>
        <v>5.0480615499999999</v>
      </c>
      <c r="AP36" s="10">
        <f t="shared" si="42"/>
        <v>2.06</v>
      </c>
      <c r="AQ36" s="10">
        <f t="shared" si="42"/>
        <v>0</v>
      </c>
      <c r="AR36" s="10">
        <f t="shared" si="42"/>
        <v>0</v>
      </c>
      <c r="AS36" s="10">
        <f t="shared" si="42"/>
        <v>0</v>
      </c>
      <c r="AT36" s="10">
        <f t="shared" si="42"/>
        <v>0</v>
      </c>
      <c r="AU36" s="10">
        <f t="shared" si="42"/>
        <v>0</v>
      </c>
      <c r="AV36" s="10">
        <f t="shared" si="42"/>
        <v>2.21</v>
      </c>
      <c r="AW36" s="10">
        <f t="shared" si="42"/>
        <v>0.63</v>
      </c>
      <c r="AX36" s="10">
        <f t="shared" si="42"/>
        <v>0</v>
      </c>
      <c r="AY36" s="10">
        <f t="shared" si="42"/>
        <v>0</v>
      </c>
      <c r="AZ36" s="10">
        <f t="shared" si="42"/>
        <v>0</v>
      </c>
      <c r="BA36" s="10">
        <f t="shared" si="42"/>
        <v>0</v>
      </c>
      <c r="BB36" s="10">
        <f t="shared" si="42"/>
        <v>0</v>
      </c>
      <c r="BC36" s="10">
        <f t="shared" si="42"/>
        <v>0.68523102999999996</v>
      </c>
      <c r="BD36" s="10">
        <f t="shared" si="42"/>
        <v>0.4</v>
      </c>
      <c r="BE36" s="10">
        <f t="shared" si="42"/>
        <v>0</v>
      </c>
      <c r="BF36" s="10">
        <f t="shared" si="42"/>
        <v>0</v>
      </c>
      <c r="BG36" s="10">
        <f t="shared" si="42"/>
        <v>0</v>
      </c>
      <c r="BH36" s="10">
        <f t="shared" si="42"/>
        <v>0</v>
      </c>
      <c r="BI36" s="10">
        <f t="shared" si="42"/>
        <v>0</v>
      </c>
      <c r="BJ36" s="10">
        <f t="shared" si="42"/>
        <v>2.1528305200000002</v>
      </c>
      <c r="BK36" s="10">
        <f t="shared" si="42"/>
        <v>1.03</v>
      </c>
      <c r="BL36" s="10">
        <f t="shared" si="42"/>
        <v>0</v>
      </c>
      <c r="BM36" s="10">
        <f t="shared" si="42"/>
        <v>0</v>
      </c>
      <c r="BN36" s="10">
        <f t="shared" si="42"/>
        <v>0</v>
      </c>
      <c r="BO36" s="10">
        <f t="shared" si="42"/>
        <v>0</v>
      </c>
      <c r="BP36" s="10">
        <f t="shared" ref="BP36:BV36" si="43">SUM(BP37:BP49)</f>
        <v>0</v>
      </c>
      <c r="BQ36" s="10">
        <f t="shared" si="43"/>
        <v>0</v>
      </c>
      <c r="BR36" s="10">
        <f t="shared" si="43"/>
        <v>0</v>
      </c>
      <c r="BS36" s="10">
        <f t="shared" si="43"/>
        <v>0</v>
      </c>
      <c r="BT36" s="10">
        <f t="shared" si="43"/>
        <v>0</v>
      </c>
      <c r="BU36" s="10">
        <f t="shared" si="43"/>
        <v>0</v>
      </c>
      <c r="BV36" s="10">
        <f t="shared" si="43"/>
        <v>0</v>
      </c>
      <c r="BW36" s="10">
        <f>SUM(BW37:BW37)</f>
        <v>0</v>
      </c>
      <c r="BX36" s="10">
        <f>SUM(BX37:BX37)</f>
        <v>0</v>
      </c>
      <c r="BY36" s="10">
        <f t="shared" si="38"/>
        <v>-9.5747984499999994</v>
      </c>
      <c r="BZ36" s="10">
        <f t="shared" si="39"/>
        <v>-65.478288446993275</v>
      </c>
      <c r="CA36" s="9" t="s">
        <v>106</v>
      </c>
      <c r="CB36" s="24">
        <f t="shared" si="27"/>
        <v>0</v>
      </c>
      <c r="CC36" s="24">
        <f t="shared" si="28"/>
        <v>0</v>
      </c>
      <c r="CD36" s="24">
        <f t="shared" si="29"/>
        <v>0</v>
      </c>
      <c r="CE36" s="24">
        <f t="shared" si="30"/>
        <v>0</v>
      </c>
      <c r="CF36" s="24">
        <f t="shared" si="31"/>
        <v>0</v>
      </c>
      <c r="CG36" s="24">
        <f t="shared" si="32"/>
        <v>0</v>
      </c>
    </row>
    <row r="37" spans="1:85" ht="63" x14ac:dyDescent="0.25">
      <c r="A37" s="6" t="s">
        <v>134</v>
      </c>
      <c r="B37" s="27" t="s">
        <v>256</v>
      </c>
      <c r="C37" s="9" t="s">
        <v>257</v>
      </c>
      <c r="D37" s="7">
        <v>8.64</v>
      </c>
      <c r="E37" s="8">
        <f t="shared" ref="E37:K38" si="44">L37+S37+Z37+AG37</f>
        <v>0</v>
      </c>
      <c r="F37" s="8">
        <f t="shared" si="44"/>
        <v>8.64</v>
      </c>
      <c r="G37" s="8">
        <f t="shared" si="44"/>
        <v>0</v>
      </c>
      <c r="H37" s="8">
        <f t="shared" si="44"/>
        <v>0</v>
      </c>
      <c r="I37" s="8">
        <f t="shared" si="44"/>
        <v>0</v>
      </c>
      <c r="J37" s="8">
        <f t="shared" si="44"/>
        <v>0</v>
      </c>
      <c r="K37" s="8">
        <f t="shared" si="44"/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10">
        <v>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0</v>
      </c>
      <c r="AA37" s="10">
        <v>0</v>
      </c>
      <c r="AB37" s="54">
        <v>0</v>
      </c>
      <c r="AC37" s="10">
        <v>0</v>
      </c>
      <c r="AD37" s="10">
        <v>0</v>
      </c>
      <c r="AE37" s="10">
        <v>0</v>
      </c>
      <c r="AF37" s="10">
        <v>0</v>
      </c>
      <c r="AG37" s="10">
        <v>0</v>
      </c>
      <c r="AH37" s="10">
        <v>8.64</v>
      </c>
      <c r="AI37" s="10">
        <v>0</v>
      </c>
      <c r="AJ37" s="10">
        <v>0</v>
      </c>
      <c r="AK37" s="10">
        <v>0</v>
      </c>
      <c r="AL37" s="10">
        <v>0</v>
      </c>
      <c r="AM37" s="10">
        <v>0</v>
      </c>
      <c r="AN37" s="10">
        <f t="shared" ref="AN37:AT47" si="45">AU37+BB37+BI37+BP37</f>
        <v>0</v>
      </c>
      <c r="AO37" s="10">
        <f t="shared" si="45"/>
        <v>0</v>
      </c>
      <c r="AP37" s="10">
        <f t="shared" si="45"/>
        <v>0</v>
      </c>
      <c r="AQ37" s="10">
        <f t="shared" si="45"/>
        <v>0</v>
      </c>
      <c r="AR37" s="10">
        <f t="shared" si="45"/>
        <v>0</v>
      </c>
      <c r="AS37" s="10">
        <f t="shared" si="45"/>
        <v>0</v>
      </c>
      <c r="AT37" s="10">
        <f t="shared" si="45"/>
        <v>0</v>
      </c>
      <c r="AU37" s="10">
        <v>0</v>
      </c>
      <c r="AV37" s="10">
        <v>0</v>
      </c>
      <c r="AW37" s="10">
        <v>0</v>
      </c>
      <c r="AX37" s="10">
        <v>0</v>
      </c>
      <c r="AY37" s="10">
        <v>0</v>
      </c>
      <c r="AZ37" s="10">
        <v>0</v>
      </c>
      <c r="BA37" s="10">
        <v>0</v>
      </c>
      <c r="BB37" s="10">
        <v>0</v>
      </c>
      <c r="BC37" s="10">
        <v>0</v>
      </c>
      <c r="BD37" s="10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0">
        <v>0</v>
      </c>
      <c r="BN37" s="10">
        <v>0</v>
      </c>
      <c r="BO37" s="10">
        <v>0</v>
      </c>
      <c r="BP37" s="10">
        <v>0</v>
      </c>
      <c r="BQ37" s="10">
        <v>0</v>
      </c>
      <c r="BR37" s="10">
        <v>0</v>
      </c>
      <c r="BS37" s="10">
        <v>0</v>
      </c>
      <c r="BT37" s="10">
        <v>0</v>
      </c>
      <c r="BU37" s="10">
        <v>0</v>
      </c>
      <c r="BV37" s="10">
        <v>0</v>
      </c>
      <c r="BW37" s="10">
        <v>0</v>
      </c>
      <c r="BX37" s="10">
        <v>0</v>
      </c>
      <c r="BY37" s="10">
        <f t="shared" si="38"/>
        <v>-8.64</v>
      </c>
      <c r="BZ37" s="10">
        <f t="shared" si="39"/>
        <v>-100</v>
      </c>
      <c r="CA37" s="27" t="s">
        <v>307</v>
      </c>
      <c r="CB37" s="24">
        <f t="shared" si="27"/>
        <v>0</v>
      </c>
      <c r="CC37" s="24">
        <f t="shared" si="28"/>
        <v>0</v>
      </c>
      <c r="CD37" s="24">
        <f t="shared" si="29"/>
        <v>0</v>
      </c>
      <c r="CE37" s="24">
        <f t="shared" si="30"/>
        <v>0</v>
      </c>
      <c r="CF37" s="24">
        <f t="shared" si="31"/>
        <v>0</v>
      </c>
      <c r="CG37" s="24">
        <f t="shared" si="32"/>
        <v>0</v>
      </c>
    </row>
    <row r="38" spans="1:85" ht="78.75" x14ac:dyDescent="0.25">
      <c r="A38" s="6" t="s">
        <v>135</v>
      </c>
      <c r="B38" s="28" t="s">
        <v>293</v>
      </c>
      <c r="C38" s="29" t="s">
        <v>294</v>
      </c>
      <c r="D38" s="7">
        <v>5.9828599999999996</v>
      </c>
      <c r="E38" s="8">
        <f t="shared" si="44"/>
        <v>0</v>
      </c>
      <c r="F38" s="8">
        <f t="shared" si="44"/>
        <v>5.9828599999999996</v>
      </c>
      <c r="G38" s="8">
        <f t="shared" si="44"/>
        <v>0.25</v>
      </c>
      <c r="H38" s="8">
        <f t="shared" si="44"/>
        <v>0</v>
      </c>
      <c r="I38" s="8">
        <f t="shared" si="44"/>
        <v>0</v>
      </c>
      <c r="J38" s="8">
        <f t="shared" si="44"/>
        <v>0</v>
      </c>
      <c r="K38" s="8">
        <f t="shared" si="44"/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54">
        <v>0</v>
      </c>
      <c r="AC38" s="10">
        <v>0</v>
      </c>
      <c r="AD38" s="10">
        <v>0</v>
      </c>
      <c r="AE38" s="10">
        <v>0</v>
      </c>
      <c r="AF38" s="10">
        <v>0</v>
      </c>
      <c r="AG38" s="10">
        <v>0</v>
      </c>
      <c r="AH38" s="10">
        <v>5.9828599999999996</v>
      </c>
      <c r="AI38" s="10">
        <v>0.25</v>
      </c>
      <c r="AJ38" s="10">
        <v>0</v>
      </c>
      <c r="AK38" s="10">
        <v>0</v>
      </c>
      <c r="AL38" s="10">
        <v>0</v>
      </c>
      <c r="AM38" s="10">
        <v>0</v>
      </c>
      <c r="AN38" s="10">
        <f t="shared" si="45"/>
        <v>0</v>
      </c>
      <c r="AO38" s="10">
        <f t="shared" si="45"/>
        <v>0</v>
      </c>
      <c r="AP38" s="10">
        <f t="shared" si="45"/>
        <v>0</v>
      </c>
      <c r="AQ38" s="10">
        <f t="shared" si="45"/>
        <v>0</v>
      </c>
      <c r="AR38" s="10">
        <f t="shared" si="45"/>
        <v>0</v>
      </c>
      <c r="AS38" s="10">
        <f t="shared" si="45"/>
        <v>0</v>
      </c>
      <c r="AT38" s="10">
        <f t="shared" si="45"/>
        <v>0</v>
      </c>
      <c r="AU38" s="10">
        <v>0</v>
      </c>
      <c r="AV38" s="10">
        <v>0</v>
      </c>
      <c r="AW38" s="10">
        <v>0</v>
      </c>
      <c r="AX38" s="10">
        <v>0</v>
      </c>
      <c r="AY38" s="10">
        <v>0</v>
      </c>
      <c r="AZ38" s="10">
        <v>0</v>
      </c>
      <c r="BA38" s="10">
        <v>0</v>
      </c>
      <c r="BB38" s="10">
        <v>0</v>
      </c>
      <c r="BC38" s="10">
        <v>0</v>
      </c>
      <c r="BD38" s="10">
        <v>0</v>
      </c>
      <c r="BE38" s="10">
        <v>0</v>
      </c>
      <c r="BF38" s="10">
        <v>0</v>
      </c>
      <c r="BG38" s="10">
        <v>0</v>
      </c>
      <c r="BH38" s="10">
        <v>0</v>
      </c>
      <c r="BI38" s="10">
        <v>0</v>
      </c>
      <c r="BJ38" s="10">
        <v>0</v>
      </c>
      <c r="BK38" s="10">
        <v>0</v>
      </c>
      <c r="BL38" s="10">
        <v>0</v>
      </c>
      <c r="BM38" s="10">
        <v>0</v>
      </c>
      <c r="BN38" s="10">
        <v>0</v>
      </c>
      <c r="BO38" s="10">
        <v>0</v>
      </c>
      <c r="BP38" s="10">
        <v>0</v>
      </c>
      <c r="BQ38" s="10">
        <v>0</v>
      </c>
      <c r="BR38" s="10">
        <v>0</v>
      </c>
      <c r="BS38" s="10">
        <v>0</v>
      </c>
      <c r="BT38" s="10">
        <v>0</v>
      </c>
      <c r="BU38" s="10">
        <v>0</v>
      </c>
      <c r="BV38" s="10">
        <v>0</v>
      </c>
      <c r="BW38" s="10">
        <v>0</v>
      </c>
      <c r="BX38" s="10">
        <v>0</v>
      </c>
      <c r="BY38" s="10">
        <f t="shared" si="38"/>
        <v>-5.9828599999999996</v>
      </c>
      <c r="BZ38" s="10">
        <f t="shared" si="39"/>
        <v>-100</v>
      </c>
      <c r="CA38" s="27" t="s">
        <v>308</v>
      </c>
      <c r="CB38" s="24">
        <f t="shared" si="27"/>
        <v>0</v>
      </c>
      <c r="CC38" s="24">
        <f t="shared" si="28"/>
        <v>0</v>
      </c>
      <c r="CD38" s="24">
        <f t="shared" si="29"/>
        <v>0</v>
      </c>
      <c r="CE38" s="24">
        <f t="shared" si="30"/>
        <v>0</v>
      </c>
      <c r="CF38" s="24">
        <f t="shared" si="31"/>
        <v>0</v>
      </c>
      <c r="CG38" s="24">
        <f t="shared" si="32"/>
        <v>0</v>
      </c>
    </row>
    <row r="39" spans="1:85" ht="94.5" x14ac:dyDescent="0.25">
      <c r="A39" s="6" t="s">
        <v>136</v>
      </c>
      <c r="B39" s="28" t="s">
        <v>493</v>
      </c>
      <c r="C39" s="6" t="s">
        <v>494</v>
      </c>
      <c r="D39" s="10">
        <v>2.5249999999999999</v>
      </c>
      <c r="E39" s="7" t="s">
        <v>106</v>
      </c>
      <c r="F39" s="7" t="s">
        <v>106</v>
      </c>
      <c r="G39" s="7" t="s">
        <v>106</v>
      </c>
      <c r="H39" s="7" t="s">
        <v>106</v>
      </c>
      <c r="I39" s="7" t="s">
        <v>106</v>
      </c>
      <c r="J39" s="7" t="s">
        <v>106</v>
      </c>
      <c r="K39" s="7" t="s">
        <v>106</v>
      </c>
      <c r="L39" s="7" t="s">
        <v>106</v>
      </c>
      <c r="M39" s="7" t="s">
        <v>106</v>
      </c>
      <c r="N39" s="7" t="s">
        <v>106</v>
      </c>
      <c r="O39" s="7" t="s">
        <v>106</v>
      </c>
      <c r="P39" s="7" t="s">
        <v>106</v>
      </c>
      <c r="Q39" s="7" t="s">
        <v>106</v>
      </c>
      <c r="R39" s="7" t="s">
        <v>106</v>
      </c>
      <c r="S39" s="7" t="s">
        <v>106</v>
      </c>
      <c r="T39" s="7" t="s">
        <v>106</v>
      </c>
      <c r="U39" s="7" t="s">
        <v>106</v>
      </c>
      <c r="V39" s="7" t="s">
        <v>106</v>
      </c>
      <c r="W39" s="7" t="s">
        <v>106</v>
      </c>
      <c r="X39" s="7" t="s">
        <v>106</v>
      </c>
      <c r="Y39" s="7" t="s">
        <v>106</v>
      </c>
      <c r="Z39" s="7" t="s">
        <v>106</v>
      </c>
      <c r="AA39" s="7" t="s">
        <v>106</v>
      </c>
      <c r="AB39" s="7" t="s">
        <v>106</v>
      </c>
      <c r="AC39" s="7" t="s">
        <v>106</v>
      </c>
      <c r="AD39" s="7" t="s">
        <v>106</v>
      </c>
      <c r="AE39" s="7" t="s">
        <v>106</v>
      </c>
      <c r="AF39" s="7" t="s">
        <v>106</v>
      </c>
      <c r="AG39" s="7" t="s">
        <v>106</v>
      </c>
      <c r="AH39" s="7" t="s">
        <v>106</v>
      </c>
      <c r="AI39" s="7" t="s">
        <v>106</v>
      </c>
      <c r="AJ39" s="7" t="s">
        <v>106</v>
      </c>
      <c r="AK39" s="7" t="s">
        <v>106</v>
      </c>
      <c r="AL39" s="7" t="s">
        <v>106</v>
      </c>
      <c r="AM39" s="7" t="s">
        <v>106</v>
      </c>
      <c r="AN39" s="10">
        <f t="shared" ref="AN39:AN42" si="46">AU39+BB39+BI39+BP39</f>
        <v>0</v>
      </c>
      <c r="AO39" s="10">
        <f t="shared" ref="AO39:AO42" si="47">AV39+BC39+BJ39+BQ39</f>
        <v>1.48867426</v>
      </c>
      <c r="AP39" s="10">
        <f t="shared" ref="AP39:AP42" si="48">AW39+BD39+BK39+BR39</f>
        <v>0.63</v>
      </c>
      <c r="AQ39" s="10">
        <f t="shared" ref="AQ39:AQ42" si="49">AX39+BE39+BL39+BS39</f>
        <v>0</v>
      </c>
      <c r="AR39" s="10">
        <f t="shared" ref="AR39:AR42" si="50">AY39+BF39+BM39+BT39</f>
        <v>0</v>
      </c>
      <c r="AS39" s="10">
        <f t="shared" ref="AS39:AS42" si="51">AZ39+BG39+BN39+BU39</f>
        <v>0</v>
      </c>
      <c r="AT39" s="10">
        <f t="shared" ref="AT39:AT42" si="52">BA39+BH39+BO39+BV39</f>
        <v>0</v>
      </c>
      <c r="AU39" s="10">
        <v>0</v>
      </c>
      <c r="AV39" s="10">
        <v>0</v>
      </c>
      <c r="AW39" s="10">
        <v>0</v>
      </c>
      <c r="AX39" s="10">
        <v>0</v>
      </c>
      <c r="AY39" s="10">
        <v>0</v>
      </c>
      <c r="AZ39" s="10">
        <v>0</v>
      </c>
      <c r="BA39" s="10">
        <v>0</v>
      </c>
      <c r="BB39" s="10">
        <v>0</v>
      </c>
      <c r="BC39" s="10">
        <v>0</v>
      </c>
      <c r="BD39" s="10">
        <v>0</v>
      </c>
      <c r="BE39" s="10">
        <v>0</v>
      </c>
      <c r="BF39" s="10">
        <v>0</v>
      </c>
      <c r="BG39" s="10">
        <v>0</v>
      </c>
      <c r="BH39" s="10">
        <v>0</v>
      </c>
      <c r="BI39" s="10">
        <v>0</v>
      </c>
      <c r="BJ39" s="10">
        <v>1.48867426</v>
      </c>
      <c r="BK39" s="10">
        <v>0.63</v>
      </c>
      <c r="BL39" s="10">
        <v>0</v>
      </c>
      <c r="BM39" s="10">
        <v>0</v>
      </c>
      <c r="BN39" s="10">
        <v>0</v>
      </c>
      <c r="BO39" s="10">
        <v>0</v>
      </c>
      <c r="BP39" s="10">
        <v>0</v>
      </c>
      <c r="BQ39" s="10">
        <v>0</v>
      </c>
      <c r="BR39" s="10">
        <v>0</v>
      </c>
      <c r="BS39" s="10">
        <v>0</v>
      </c>
      <c r="BT39" s="10">
        <v>0</v>
      </c>
      <c r="BU39" s="10">
        <v>0</v>
      </c>
      <c r="BV39" s="10">
        <v>0</v>
      </c>
      <c r="BW39" s="7" t="s">
        <v>106</v>
      </c>
      <c r="BX39" s="7" t="s">
        <v>106</v>
      </c>
      <c r="BY39" s="7" t="s">
        <v>106</v>
      </c>
      <c r="BZ39" s="7" t="s">
        <v>106</v>
      </c>
      <c r="CA39" s="27" t="s">
        <v>501</v>
      </c>
      <c r="CB39" s="24" t="e">
        <f t="shared" si="27"/>
        <v>#VALUE!</v>
      </c>
      <c r="CC39" s="24" t="e">
        <f t="shared" si="28"/>
        <v>#VALUE!</v>
      </c>
      <c r="CD39" s="24" t="e">
        <f t="shared" si="29"/>
        <v>#VALUE!</v>
      </c>
      <c r="CE39" s="24" t="e">
        <f t="shared" si="30"/>
        <v>#VALUE!</v>
      </c>
      <c r="CF39" s="24" t="e">
        <f t="shared" si="31"/>
        <v>#VALUE!</v>
      </c>
      <c r="CG39" s="24" t="e">
        <f t="shared" si="32"/>
        <v>#VALUE!</v>
      </c>
    </row>
    <row r="40" spans="1:85" ht="47.25" x14ac:dyDescent="0.25">
      <c r="A40" s="6" t="s">
        <v>137</v>
      </c>
      <c r="B40" s="28" t="s">
        <v>495</v>
      </c>
      <c r="C40" s="6" t="s">
        <v>496</v>
      </c>
      <c r="D40" s="10" t="s">
        <v>106</v>
      </c>
      <c r="E40" s="7" t="s">
        <v>106</v>
      </c>
      <c r="F40" s="7" t="s">
        <v>106</v>
      </c>
      <c r="G40" s="7" t="s">
        <v>106</v>
      </c>
      <c r="H40" s="7" t="s">
        <v>106</v>
      </c>
      <c r="I40" s="7" t="s">
        <v>106</v>
      </c>
      <c r="J40" s="7" t="s">
        <v>106</v>
      </c>
      <c r="K40" s="7" t="s">
        <v>106</v>
      </c>
      <c r="L40" s="7" t="s">
        <v>106</v>
      </c>
      <c r="M40" s="7" t="s">
        <v>106</v>
      </c>
      <c r="N40" s="7" t="s">
        <v>106</v>
      </c>
      <c r="O40" s="7" t="s">
        <v>106</v>
      </c>
      <c r="P40" s="7" t="s">
        <v>106</v>
      </c>
      <c r="Q40" s="7" t="s">
        <v>106</v>
      </c>
      <c r="R40" s="7" t="s">
        <v>106</v>
      </c>
      <c r="S40" s="7" t="s">
        <v>106</v>
      </c>
      <c r="T40" s="7" t="s">
        <v>106</v>
      </c>
      <c r="U40" s="7" t="s">
        <v>106</v>
      </c>
      <c r="V40" s="7" t="s">
        <v>106</v>
      </c>
      <c r="W40" s="7" t="s">
        <v>106</v>
      </c>
      <c r="X40" s="7" t="s">
        <v>106</v>
      </c>
      <c r="Y40" s="7" t="s">
        <v>106</v>
      </c>
      <c r="Z40" s="7" t="s">
        <v>106</v>
      </c>
      <c r="AA40" s="7" t="s">
        <v>106</v>
      </c>
      <c r="AB40" s="7" t="s">
        <v>106</v>
      </c>
      <c r="AC40" s="7" t="s">
        <v>106</v>
      </c>
      <c r="AD40" s="7" t="s">
        <v>106</v>
      </c>
      <c r="AE40" s="7" t="s">
        <v>106</v>
      </c>
      <c r="AF40" s="7" t="s">
        <v>106</v>
      </c>
      <c r="AG40" s="7" t="s">
        <v>106</v>
      </c>
      <c r="AH40" s="7" t="s">
        <v>106</v>
      </c>
      <c r="AI40" s="7" t="s">
        <v>106</v>
      </c>
      <c r="AJ40" s="7" t="s">
        <v>106</v>
      </c>
      <c r="AK40" s="7" t="s">
        <v>106</v>
      </c>
      <c r="AL40" s="7" t="s">
        <v>106</v>
      </c>
      <c r="AM40" s="7" t="s">
        <v>106</v>
      </c>
      <c r="AN40" s="10">
        <f t="shared" si="46"/>
        <v>0</v>
      </c>
      <c r="AO40" s="10">
        <f t="shared" si="47"/>
        <v>0</v>
      </c>
      <c r="AP40" s="10">
        <f t="shared" si="48"/>
        <v>0</v>
      </c>
      <c r="AQ40" s="10">
        <f t="shared" si="49"/>
        <v>0</v>
      </c>
      <c r="AR40" s="10">
        <f t="shared" si="50"/>
        <v>0</v>
      </c>
      <c r="AS40" s="10">
        <f t="shared" si="51"/>
        <v>0</v>
      </c>
      <c r="AT40" s="10">
        <f t="shared" si="52"/>
        <v>0</v>
      </c>
      <c r="AU40" s="10">
        <v>0</v>
      </c>
      <c r="AV40" s="10">
        <v>0</v>
      </c>
      <c r="AW40" s="10">
        <v>0</v>
      </c>
      <c r="AX40" s="10">
        <v>0</v>
      </c>
      <c r="AY40" s="10">
        <v>0</v>
      </c>
      <c r="AZ40" s="10">
        <v>0</v>
      </c>
      <c r="BA40" s="10">
        <v>0</v>
      </c>
      <c r="BB40" s="10">
        <v>0</v>
      </c>
      <c r="BC40" s="10">
        <v>0</v>
      </c>
      <c r="BD40" s="10">
        <v>0</v>
      </c>
      <c r="BE40" s="10">
        <v>0</v>
      </c>
      <c r="BF40" s="10">
        <v>0</v>
      </c>
      <c r="BG40" s="10">
        <v>0</v>
      </c>
      <c r="BH40" s="10">
        <v>0</v>
      </c>
      <c r="BI40" s="10">
        <v>0</v>
      </c>
      <c r="BJ40" s="10">
        <v>0</v>
      </c>
      <c r="BK40" s="10">
        <v>0</v>
      </c>
      <c r="BL40" s="10">
        <v>0</v>
      </c>
      <c r="BM40" s="10">
        <v>0</v>
      </c>
      <c r="BN40" s="10">
        <v>0</v>
      </c>
      <c r="BO40" s="10">
        <v>0</v>
      </c>
      <c r="BP40" s="10">
        <v>0</v>
      </c>
      <c r="BQ40" s="10">
        <v>0</v>
      </c>
      <c r="BR40" s="10">
        <v>0</v>
      </c>
      <c r="BS40" s="10">
        <v>0</v>
      </c>
      <c r="BT40" s="10">
        <v>0</v>
      </c>
      <c r="BU40" s="10">
        <v>0</v>
      </c>
      <c r="BV40" s="10">
        <v>0</v>
      </c>
      <c r="BW40" s="7" t="s">
        <v>106</v>
      </c>
      <c r="BX40" s="7" t="s">
        <v>106</v>
      </c>
      <c r="BY40" s="7" t="s">
        <v>106</v>
      </c>
      <c r="BZ40" s="7" t="s">
        <v>106</v>
      </c>
      <c r="CA40" s="29" t="s">
        <v>502</v>
      </c>
      <c r="CB40" s="24" t="e">
        <f t="shared" si="27"/>
        <v>#VALUE!</v>
      </c>
      <c r="CC40" s="24" t="e">
        <f t="shared" si="28"/>
        <v>#VALUE!</v>
      </c>
      <c r="CD40" s="24" t="e">
        <f t="shared" si="29"/>
        <v>#VALUE!</v>
      </c>
      <c r="CE40" s="24" t="e">
        <f t="shared" si="30"/>
        <v>#VALUE!</v>
      </c>
      <c r="CF40" s="24" t="e">
        <f t="shared" si="31"/>
        <v>#VALUE!</v>
      </c>
      <c r="CG40" s="24" t="e">
        <f t="shared" si="32"/>
        <v>#VALUE!</v>
      </c>
    </row>
    <row r="41" spans="1:85" ht="78.75" x14ac:dyDescent="0.25">
      <c r="A41" s="6" t="s">
        <v>138</v>
      </c>
      <c r="B41" s="28" t="s">
        <v>497</v>
      </c>
      <c r="C41" s="6" t="s">
        <v>498</v>
      </c>
      <c r="D41" s="10" t="s">
        <v>106</v>
      </c>
      <c r="E41" s="7" t="s">
        <v>106</v>
      </c>
      <c r="F41" s="7" t="s">
        <v>106</v>
      </c>
      <c r="G41" s="7" t="s">
        <v>106</v>
      </c>
      <c r="H41" s="7" t="s">
        <v>106</v>
      </c>
      <c r="I41" s="7" t="s">
        <v>106</v>
      </c>
      <c r="J41" s="7" t="s">
        <v>106</v>
      </c>
      <c r="K41" s="7" t="s">
        <v>106</v>
      </c>
      <c r="L41" s="7" t="s">
        <v>106</v>
      </c>
      <c r="M41" s="7" t="s">
        <v>106</v>
      </c>
      <c r="N41" s="7" t="s">
        <v>106</v>
      </c>
      <c r="O41" s="7" t="s">
        <v>106</v>
      </c>
      <c r="P41" s="7" t="s">
        <v>106</v>
      </c>
      <c r="Q41" s="7" t="s">
        <v>106</v>
      </c>
      <c r="R41" s="7" t="s">
        <v>106</v>
      </c>
      <c r="S41" s="7" t="s">
        <v>106</v>
      </c>
      <c r="T41" s="7" t="s">
        <v>106</v>
      </c>
      <c r="U41" s="7" t="s">
        <v>106</v>
      </c>
      <c r="V41" s="7" t="s">
        <v>106</v>
      </c>
      <c r="W41" s="7" t="s">
        <v>106</v>
      </c>
      <c r="X41" s="7" t="s">
        <v>106</v>
      </c>
      <c r="Y41" s="7" t="s">
        <v>106</v>
      </c>
      <c r="Z41" s="7" t="s">
        <v>106</v>
      </c>
      <c r="AA41" s="7" t="s">
        <v>106</v>
      </c>
      <c r="AB41" s="7" t="s">
        <v>106</v>
      </c>
      <c r="AC41" s="7" t="s">
        <v>106</v>
      </c>
      <c r="AD41" s="7" t="s">
        <v>106</v>
      </c>
      <c r="AE41" s="7" t="s">
        <v>106</v>
      </c>
      <c r="AF41" s="7" t="s">
        <v>106</v>
      </c>
      <c r="AG41" s="7" t="s">
        <v>106</v>
      </c>
      <c r="AH41" s="7" t="s">
        <v>106</v>
      </c>
      <c r="AI41" s="7" t="s">
        <v>106</v>
      </c>
      <c r="AJ41" s="7" t="s">
        <v>106</v>
      </c>
      <c r="AK41" s="7" t="s">
        <v>106</v>
      </c>
      <c r="AL41" s="7" t="s">
        <v>106</v>
      </c>
      <c r="AM41" s="7" t="s">
        <v>106</v>
      </c>
      <c r="AN41" s="10">
        <f t="shared" si="46"/>
        <v>0</v>
      </c>
      <c r="AO41" s="10">
        <f t="shared" si="47"/>
        <v>0</v>
      </c>
      <c r="AP41" s="10">
        <f t="shared" si="48"/>
        <v>0</v>
      </c>
      <c r="AQ41" s="10">
        <f t="shared" si="49"/>
        <v>0</v>
      </c>
      <c r="AR41" s="10">
        <f t="shared" si="50"/>
        <v>0</v>
      </c>
      <c r="AS41" s="10">
        <f t="shared" si="51"/>
        <v>0</v>
      </c>
      <c r="AT41" s="10">
        <f t="shared" si="52"/>
        <v>0</v>
      </c>
      <c r="AU41" s="10">
        <v>0</v>
      </c>
      <c r="AV41" s="10">
        <v>0</v>
      </c>
      <c r="AW41" s="10">
        <v>0</v>
      </c>
      <c r="AX41" s="10">
        <v>0</v>
      </c>
      <c r="AY41" s="10">
        <v>0</v>
      </c>
      <c r="AZ41" s="10">
        <v>0</v>
      </c>
      <c r="BA41" s="10">
        <v>0</v>
      </c>
      <c r="BB41" s="10">
        <v>0</v>
      </c>
      <c r="BC41" s="10">
        <v>0</v>
      </c>
      <c r="BD41" s="10">
        <v>0</v>
      </c>
      <c r="BE41" s="10">
        <v>0</v>
      </c>
      <c r="BF41" s="10">
        <v>0</v>
      </c>
      <c r="BG41" s="10">
        <v>0</v>
      </c>
      <c r="BH41" s="10">
        <v>0</v>
      </c>
      <c r="BI41" s="10">
        <v>0</v>
      </c>
      <c r="BJ41" s="10">
        <v>0</v>
      </c>
      <c r="BK41" s="10">
        <v>0</v>
      </c>
      <c r="BL41" s="10">
        <v>0</v>
      </c>
      <c r="BM41" s="10">
        <v>0</v>
      </c>
      <c r="BN41" s="10">
        <v>0</v>
      </c>
      <c r="BO41" s="10">
        <v>0</v>
      </c>
      <c r="BP41" s="10">
        <v>0</v>
      </c>
      <c r="BQ41" s="10">
        <v>0</v>
      </c>
      <c r="BR41" s="10">
        <v>0</v>
      </c>
      <c r="BS41" s="10">
        <v>0</v>
      </c>
      <c r="BT41" s="10">
        <v>0</v>
      </c>
      <c r="BU41" s="10">
        <v>0</v>
      </c>
      <c r="BV41" s="10">
        <v>0</v>
      </c>
      <c r="BW41" s="7" t="s">
        <v>106</v>
      </c>
      <c r="BX41" s="7" t="s">
        <v>106</v>
      </c>
      <c r="BY41" s="7" t="s">
        <v>106</v>
      </c>
      <c r="BZ41" s="7" t="s">
        <v>106</v>
      </c>
      <c r="CA41" s="27" t="s">
        <v>503</v>
      </c>
      <c r="CB41" s="24" t="e">
        <f t="shared" si="27"/>
        <v>#VALUE!</v>
      </c>
      <c r="CC41" s="24" t="e">
        <f t="shared" si="28"/>
        <v>#VALUE!</v>
      </c>
      <c r="CD41" s="24" t="e">
        <f t="shared" si="29"/>
        <v>#VALUE!</v>
      </c>
      <c r="CE41" s="24" t="e">
        <f t="shared" si="30"/>
        <v>#VALUE!</v>
      </c>
      <c r="CF41" s="24" t="e">
        <f t="shared" si="31"/>
        <v>#VALUE!</v>
      </c>
      <c r="CG41" s="24" t="e">
        <f t="shared" si="32"/>
        <v>#VALUE!</v>
      </c>
    </row>
    <row r="42" spans="1:85" ht="78.75" x14ac:dyDescent="0.25">
      <c r="A42" s="6" t="s">
        <v>248</v>
      </c>
      <c r="B42" s="28" t="s">
        <v>499</v>
      </c>
      <c r="C42" s="6" t="s">
        <v>500</v>
      </c>
      <c r="D42" s="10" t="s">
        <v>106</v>
      </c>
      <c r="E42" s="7" t="s">
        <v>106</v>
      </c>
      <c r="F42" s="7" t="s">
        <v>106</v>
      </c>
      <c r="G42" s="7" t="s">
        <v>106</v>
      </c>
      <c r="H42" s="7" t="s">
        <v>106</v>
      </c>
      <c r="I42" s="7" t="s">
        <v>106</v>
      </c>
      <c r="J42" s="7" t="s">
        <v>106</v>
      </c>
      <c r="K42" s="7" t="s">
        <v>106</v>
      </c>
      <c r="L42" s="7" t="s">
        <v>106</v>
      </c>
      <c r="M42" s="7" t="s">
        <v>106</v>
      </c>
      <c r="N42" s="7" t="s">
        <v>106</v>
      </c>
      <c r="O42" s="7" t="s">
        <v>106</v>
      </c>
      <c r="P42" s="7" t="s">
        <v>106</v>
      </c>
      <c r="Q42" s="7" t="s">
        <v>106</v>
      </c>
      <c r="R42" s="7" t="s">
        <v>106</v>
      </c>
      <c r="S42" s="7" t="s">
        <v>106</v>
      </c>
      <c r="T42" s="7" t="s">
        <v>106</v>
      </c>
      <c r="U42" s="7" t="s">
        <v>106</v>
      </c>
      <c r="V42" s="7" t="s">
        <v>106</v>
      </c>
      <c r="W42" s="7" t="s">
        <v>106</v>
      </c>
      <c r="X42" s="7" t="s">
        <v>106</v>
      </c>
      <c r="Y42" s="7" t="s">
        <v>106</v>
      </c>
      <c r="Z42" s="7" t="s">
        <v>106</v>
      </c>
      <c r="AA42" s="7" t="s">
        <v>106</v>
      </c>
      <c r="AB42" s="7" t="s">
        <v>106</v>
      </c>
      <c r="AC42" s="7" t="s">
        <v>106</v>
      </c>
      <c r="AD42" s="7" t="s">
        <v>106</v>
      </c>
      <c r="AE42" s="7" t="s">
        <v>106</v>
      </c>
      <c r="AF42" s="7" t="s">
        <v>106</v>
      </c>
      <c r="AG42" s="7" t="s">
        <v>106</v>
      </c>
      <c r="AH42" s="7" t="s">
        <v>106</v>
      </c>
      <c r="AI42" s="7" t="s">
        <v>106</v>
      </c>
      <c r="AJ42" s="7" t="s">
        <v>106</v>
      </c>
      <c r="AK42" s="7" t="s">
        <v>106</v>
      </c>
      <c r="AL42" s="7" t="s">
        <v>106</v>
      </c>
      <c r="AM42" s="7" t="s">
        <v>106</v>
      </c>
      <c r="AN42" s="10">
        <f t="shared" si="46"/>
        <v>0</v>
      </c>
      <c r="AO42" s="10">
        <f t="shared" si="47"/>
        <v>0</v>
      </c>
      <c r="AP42" s="10">
        <f t="shared" si="48"/>
        <v>0</v>
      </c>
      <c r="AQ42" s="10">
        <f t="shared" si="49"/>
        <v>0</v>
      </c>
      <c r="AR42" s="10">
        <f t="shared" si="50"/>
        <v>0</v>
      </c>
      <c r="AS42" s="10">
        <f t="shared" si="51"/>
        <v>0</v>
      </c>
      <c r="AT42" s="10">
        <f t="shared" si="52"/>
        <v>0</v>
      </c>
      <c r="AU42" s="10">
        <v>0</v>
      </c>
      <c r="AV42" s="10">
        <v>0</v>
      </c>
      <c r="AW42" s="10">
        <v>0</v>
      </c>
      <c r="AX42" s="10">
        <v>0</v>
      </c>
      <c r="AY42" s="10">
        <v>0</v>
      </c>
      <c r="AZ42" s="10">
        <v>0</v>
      </c>
      <c r="BA42" s="10">
        <v>0</v>
      </c>
      <c r="BB42" s="10">
        <v>0</v>
      </c>
      <c r="BC42" s="10">
        <v>0</v>
      </c>
      <c r="BD42" s="10">
        <v>0</v>
      </c>
      <c r="BE42" s="10">
        <v>0</v>
      </c>
      <c r="BF42" s="10">
        <v>0</v>
      </c>
      <c r="BG42" s="10">
        <v>0</v>
      </c>
      <c r="BH42" s="10">
        <v>0</v>
      </c>
      <c r="BI42" s="10">
        <v>0</v>
      </c>
      <c r="BJ42" s="10">
        <v>0</v>
      </c>
      <c r="BK42" s="10">
        <v>0</v>
      </c>
      <c r="BL42" s="10">
        <v>0</v>
      </c>
      <c r="BM42" s="10">
        <v>0</v>
      </c>
      <c r="BN42" s="10">
        <v>0</v>
      </c>
      <c r="BO42" s="10">
        <v>0</v>
      </c>
      <c r="BP42" s="10">
        <v>0</v>
      </c>
      <c r="BQ42" s="10">
        <v>0</v>
      </c>
      <c r="BR42" s="10">
        <v>0</v>
      </c>
      <c r="BS42" s="10">
        <v>0</v>
      </c>
      <c r="BT42" s="10">
        <v>0</v>
      </c>
      <c r="BU42" s="10">
        <v>0</v>
      </c>
      <c r="BV42" s="10">
        <v>0</v>
      </c>
      <c r="BW42" s="7" t="s">
        <v>106</v>
      </c>
      <c r="BX42" s="7" t="s">
        <v>106</v>
      </c>
      <c r="BY42" s="7" t="s">
        <v>106</v>
      </c>
      <c r="BZ42" s="7" t="s">
        <v>106</v>
      </c>
      <c r="CA42" s="27" t="s">
        <v>504</v>
      </c>
      <c r="CB42" s="24" t="e">
        <f t="shared" si="27"/>
        <v>#VALUE!</v>
      </c>
      <c r="CC42" s="24" t="e">
        <f t="shared" si="28"/>
        <v>#VALUE!</v>
      </c>
      <c r="CD42" s="24" t="e">
        <f t="shared" si="29"/>
        <v>#VALUE!</v>
      </c>
      <c r="CE42" s="24" t="e">
        <f t="shared" si="30"/>
        <v>#VALUE!</v>
      </c>
      <c r="CF42" s="24" t="e">
        <f t="shared" si="31"/>
        <v>#VALUE!</v>
      </c>
      <c r="CG42" s="24" t="e">
        <f t="shared" si="32"/>
        <v>#VALUE!</v>
      </c>
    </row>
    <row r="43" spans="1:85" ht="110.25" x14ac:dyDescent="0.25">
      <c r="A43" s="6" t="s">
        <v>533</v>
      </c>
      <c r="B43" s="27" t="s">
        <v>442</v>
      </c>
      <c r="C43" s="31" t="s">
        <v>443</v>
      </c>
      <c r="D43" s="7">
        <v>5.78</v>
      </c>
      <c r="E43" s="7" t="s">
        <v>106</v>
      </c>
      <c r="F43" s="7" t="s">
        <v>106</v>
      </c>
      <c r="G43" s="7" t="s">
        <v>106</v>
      </c>
      <c r="H43" s="7" t="s">
        <v>106</v>
      </c>
      <c r="I43" s="7" t="s">
        <v>106</v>
      </c>
      <c r="J43" s="7" t="s">
        <v>106</v>
      </c>
      <c r="K43" s="7" t="s">
        <v>106</v>
      </c>
      <c r="L43" s="7" t="s">
        <v>106</v>
      </c>
      <c r="M43" s="7" t="s">
        <v>106</v>
      </c>
      <c r="N43" s="7" t="s">
        <v>106</v>
      </c>
      <c r="O43" s="7" t="s">
        <v>106</v>
      </c>
      <c r="P43" s="7" t="s">
        <v>106</v>
      </c>
      <c r="Q43" s="7" t="s">
        <v>106</v>
      </c>
      <c r="R43" s="7" t="s">
        <v>106</v>
      </c>
      <c r="S43" s="7" t="s">
        <v>106</v>
      </c>
      <c r="T43" s="7" t="s">
        <v>106</v>
      </c>
      <c r="U43" s="7" t="s">
        <v>106</v>
      </c>
      <c r="V43" s="7" t="s">
        <v>106</v>
      </c>
      <c r="W43" s="7" t="s">
        <v>106</v>
      </c>
      <c r="X43" s="7" t="s">
        <v>106</v>
      </c>
      <c r="Y43" s="7" t="s">
        <v>106</v>
      </c>
      <c r="Z43" s="7" t="s">
        <v>106</v>
      </c>
      <c r="AA43" s="7" t="s">
        <v>106</v>
      </c>
      <c r="AB43" s="7" t="s">
        <v>106</v>
      </c>
      <c r="AC43" s="7" t="s">
        <v>106</v>
      </c>
      <c r="AD43" s="7" t="s">
        <v>106</v>
      </c>
      <c r="AE43" s="7" t="s">
        <v>106</v>
      </c>
      <c r="AF43" s="7" t="s">
        <v>106</v>
      </c>
      <c r="AG43" s="7" t="s">
        <v>106</v>
      </c>
      <c r="AH43" s="7" t="s">
        <v>106</v>
      </c>
      <c r="AI43" s="7" t="s">
        <v>106</v>
      </c>
      <c r="AJ43" s="7" t="s">
        <v>106</v>
      </c>
      <c r="AK43" s="7" t="s">
        <v>106</v>
      </c>
      <c r="AL43" s="7" t="s">
        <v>106</v>
      </c>
      <c r="AM43" s="7" t="s">
        <v>106</v>
      </c>
      <c r="AN43" s="10">
        <f t="shared" si="45"/>
        <v>0</v>
      </c>
      <c r="AO43" s="10">
        <f t="shared" si="45"/>
        <v>0</v>
      </c>
      <c r="AP43" s="10">
        <f t="shared" si="45"/>
        <v>0</v>
      </c>
      <c r="AQ43" s="10">
        <f t="shared" si="45"/>
        <v>0</v>
      </c>
      <c r="AR43" s="10">
        <f t="shared" si="45"/>
        <v>0</v>
      </c>
      <c r="AS43" s="10">
        <f t="shared" si="45"/>
        <v>0</v>
      </c>
      <c r="AT43" s="10">
        <f t="shared" si="45"/>
        <v>0</v>
      </c>
      <c r="AU43" s="10">
        <v>0</v>
      </c>
      <c r="AV43" s="10">
        <v>0</v>
      </c>
      <c r="AW43" s="10">
        <v>0</v>
      </c>
      <c r="AX43" s="10">
        <v>0</v>
      </c>
      <c r="AY43" s="10">
        <v>0</v>
      </c>
      <c r="AZ43" s="10">
        <v>0</v>
      </c>
      <c r="BA43" s="10">
        <v>0</v>
      </c>
      <c r="BB43" s="10">
        <v>0</v>
      </c>
      <c r="BC43" s="10">
        <v>0</v>
      </c>
      <c r="BD43" s="10">
        <v>0</v>
      </c>
      <c r="BE43" s="10">
        <v>0</v>
      </c>
      <c r="BF43" s="10">
        <v>0</v>
      </c>
      <c r="BG43" s="10">
        <v>0</v>
      </c>
      <c r="BH43" s="10">
        <v>0</v>
      </c>
      <c r="BI43" s="10">
        <v>0</v>
      </c>
      <c r="BJ43" s="10">
        <v>0</v>
      </c>
      <c r="BK43" s="10">
        <v>0</v>
      </c>
      <c r="BL43" s="10">
        <v>0</v>
      </c>
      <c r="BM43" s="10">
        <v>0</v>
      </c>
      <c r="BN43" s="10">
        <v>0</v>
      </c>
      <c r="BO43" s="10">
        <v>0</v>
      </c>
      <c r="BP43" s="10">
        <v>0</v>
      </c>
      <c r="BQ43" s="10">
        <v>0</v>
      </c>
      <c r="BR43" s="10">
        <v>0</v>
      </c>
      <c r="BS43" s="10">
        <v>0</v>
      </c>
      <c r="BT43" s="10">
        <v>0</v>
      </c>
      <c r="BU43" s="10">
        <v>0</v>
      </c>
      <c r="BV43" s="10">
        <v>0</v>
      </c>
      <c r="BW43" s="7" t="s">
        <v>106</v>
      </c>
      <c r="BX43" s="7" t="s">
        <v>106</v>
      </c>
      <c r="BY43" s="7" t="s">
        <v>106</v>
      </c>
      <c r="BZ43" s="7" t="s">
        <v>106</v>
      </c>
      <c r="CA43" s="27" t="s">
        <v>439</v>
      </c>
      <c r="CB43" s="24" t="e">
        <f t="shared" si="27"/>
        <v>#VALUE!</v>
      </c>
      <c r="CC43" s="24" t="e">
        <f t="shared" si="28"/>
        <v>#VALUE!</v>
      </c>
      <c r="CD43" s="24" t="e">
        <f t="shared" si="29"/>
        <v>#VALUE!</v>
      </c>
      <c r="CE43" s="24" t="e">
        <f t="shared" si="30"/>
        <v>#VALUE!</v>
      </c>
      <c r="CF43" s="24" t="e">
        <f t="shared" si="31"/>
        <v>#VALUE!</v>
      </c>
      <c r="CG43" s="24" t="e">
        <f t="shared" si="32"/>
        <v>#VALUE!</v>
      </c>
    </row>
    <row r="44" spans="1:85" ht="63" x14ac:dyDescent="0.25">
      <c r="A44" s="6" t="s">
        <v>534</v>
      </c>
      <c r="B44" s="32" t="s">
        <v>444</v>
      </c>
      <c r="C44" s="30" t="s">
        <v>445</v>
      </c>
      <c r="D44" s="7">
        <v>2.09</v>
      </c>
      <c r="E44" s="7" t="s">
        <v>106</v>
      </c>
      <c r="F44" s="7" t="s">
        <v>106</v>
      </c>
      <c r="G44" s="7" t="s">
        <v>106</v>
      </c>
      <c r="H44" s="7" t="s">
        <v>106</v>
      </c>
      <c r="I44" s="7" t="s">
        <v>106</v>
      </c>
      <c r="J44" s="7" t="s">
        <v>106</v>
      </c>
      <c r="K44" s="7" t="s">
        <v>106</v>
      </c>
      <c r="L44" s="7" t="s">
        <v>106</v>
      </c>
      <c r="M44" s="7" t="s">
        <v>106</v>
      </c>
      <c r="N44" s="7" t="s">
        <v>106</v>
      </c>
      <c r="O44" s="7" t="s">
        <v>106</v>
      </c>
      <c r="P44" s="7" t="s">
        <v>106</v>
      </c>
      <c r="Q44" s="7" t="s">
        <v>106</v>
      </c>
      <c r="R44" s="7" t="s">
        <v>106</v>
      </c>
      <c r="S44" s="7" t="s">
        <v>106</v>
      </c>
      <c r="T44" s="7" t="s">
        <v>106</v>
      </c>
      <c r="U44" s="7" t="s">
        <v>106</v>
      </c>
      <c r="V44" s="7" t="s">
        <v>106</v>
      </c>
      <c r="W44" s="7" t="s">
        <v>106</v>
      </c>
      <c r="X44" s="7" t="s">
        <v>106</v>
      </c>
      <c r="Y44" s="7" t="s">
        <v>106</v>
      </c>
      <c r="Z44" s="7" t="s">
        <v>106</v>
      </c>
      <c r="AA44" s="7" t="s">
        <v>106</v>
      </c>
      <c r="AB44" s="7" t="s">
        <v>106</v>
      </c>
      <c r="AC44" s="7" t="s">
        <v>106</v>
      </c>
      <c r="AD44" s="7" t="s">
        <v>106</v>
      </c>
      <c r="AE44" s="7" t="s">
        <v>106</v>
      </c>
      <c r="AF44" s="7" t="s">
        <v>106</v>
      </c>
      <c r="AG44" s="7" t="s">
        <v>106</v>
      </c>
      <c r="AH44" s="7" t="s">
        <v>106</v>
      </c>
      <c r="AI44" s="7" t="s">
        <v>106</v>
      </c>
      <c r="AJ44" s="7" t="s">
        <v>106</v>
      </c>
      <c r="AK44" s="7" t="s">
        <v>106</v>
      </c>
      <c r="AL44" s="7" t="s">
        <v>106</v>
      </c>
      <c r="AM44" s="7" t="s">
        <v>106</v>
      </c>
      <c r="AN44" s="10">
        <f t="shared" si="45"/>
        <v>0</v>
      </c>
      <c r="AO44" s="10">
        <f t="shared" si="45"/>
        <v>0</v>
      </c>
      <c r="AP44" s="10">
        <f t="shared" si="45"/>
        <v>0</v>
      </c>
      <c r="AQ44" s="10">
        <f t="shared" si="45"/>
        <v>0</v>
      </c>
      <c r="AR44" s="10">
        <f t="shared" si="45"/>
        <v>0</v>
      </c>
      <c r="AS44" s="10">
        <f t="shared" si="45"/>
        <v>0</v>
      </c>
      <c r="AT44" s="10">
        <f t="shared" si="45"/>
        <v>0</v>
      </c>
      <c r="AU44" s="10">
        <v>0</v>
      </c>
      <c r="AV44" s="10">
        <v>0</v>
      </c>
      <c r="AW44" s="10">
        <v>0</v>
      </c>
      <c r="AX44" s="10">
        <v>0</v>
      </c>
      <c r="AY44" s="10">
        <v>0</v>
      </c>
      <c r="AZ44" s="10">
        <v>0</v>
      </c>
      <c r="BA44" s="10">
        <v>0</v>
      </c>
      <c r="BB44" s="10">
        <v>0</v>
      </c>
      <c r="BC44" s="10">
        <v>0</v>
      </c>
      <c r="BD44" s="10">
        <v>0</v>
      </c>
      <c r="BE44" s="10">
        <v>0</v>
      </c>
      <c r="BF44" s="10">
        <v>0</v>
      </c>
      <c r="BG44" s="10">
        <v>0</v>
      </c>
      <c r="BH44" s="10">
        <v>0</v>
      </c>
      <c r="BI44" s="10">
        <v>0</v>
      </c>
      <c r="BJ44" s="10">
        <v>0</v>
      </c>
      <c r="BK44" s="10">
        <v>0</v>
      </c>
      <c r="BL44" s="10">
        <v>0</v>
      </c>
      <c r="BM44" s="10">
        <v>0</v>
      </c>
      <c r="BN44" s="10">
        <v>0</v>
      </c>
      <c r="BO44" s="10">
        <v>0</v>
      </c>
      <c r="BP44" s="10">
        <v>0</v>
      </c>
      <c r="BQ44" s="10">
        <v>0</v>
      </c>
      <c r="BR44" s="10">
        <v>0</v>
      </c>
      <c r="BS44" s="10">
        <v>0</v>
      </c>
      <c r="BT44" s="10">
        <v>0</v>
      </c>
      <c r="BU44" s="10">
        <v>0</v>
      </c>
      <c r="BV44" s="10">
        <v>0</v>
      </c>
      <c r="BW44" s="7" t="s">
        <v>106</v>
      </c>
      <c r="BX44" s="7" t="s">
        <v>106</v>
      </c>
      <c r="BY44" s="7" t="s">
        <v>106</v>
      </c>
      <c r="BZ44" s="7" t="s">
        <v>106</v>
      </c>
      <c r="CA44" s="32" t="s">
        <v>440</v>
      </c>
      <c r="CB44" s="24" t="e">
        <f t="shared" si="27"/>
        <v>#VALUE!</v>
      </c>
      <c r="CC44" s="24" t="e">
        <f t="shared" si="28"/>
        <v>#VALUE!</v>
      </c>
      <c r="CD44" s="24" t="e">
        <f t="shared" si="29"/>
        <v>#VALUE!</v>
      </c>
      <c r="CE44" s="24" t="e">
        <f t="shared" si="30"/>
        <v>#VALUE!</v>
      </c>
      <c r="CF44" s="24" t="e">
        <f t="shared" si="31"/>
        <v>#VALUE!</v>
      </c>
      <c r="CG44" s="24" t="e">
        <f t="shared" si="32"/>
        <v>#VALUE!</v>
      </c>
    </row>
    <row r="45" spans="1:85" ht="63" x14ac:dyDescent="0.25">
      <c r="A45" s="6" t="s">
        <v>535</v>
      </c>
      <c r="B45" s="32" t="s">
        <v>446</v>
      </c>
      <c r="C45" s="30" t="s">
        <v>447</v>
      </c>
      <c r="D45" s="7">
        <v>2.5299999999999998</v>
      </c>
      <c r="E45" s="7" t="s">
        <v>106</v>
      </c>
      <c r="F45" s="7" t="s">
        <v>106</v>
      </c>
      <c r="G45" s="7" t="s">
        <v>106</v>
      </c>
      <c r="H45" s="7" t="s">
        <v>106</v>
      </c>
      <c r="I45" s="7" t="s">
        <v>106</v>
      </c>
      <c r="J45" s="7" t="s">
        <v>106</v>
      </c>
      <c r="K45" s="7" t="s">
        <v>106</v>
      </c>
      <c r="L45" s="7" t="s">
        <v>106</v>
      </c>
      <c r="M45" s="7" t="s">
        <v>106</v>
      </c>
      <c r="N45" s="7" t="s">
        <v>106</v>
      </c>
      <c r="O45" s="7" t="s">
        <v>106</v>
      </c>
      <c r="P45" s="7" t="s">
        <v>106</v>
      </c>
      <c r="Q45" s="7" t="s">
        <v>106</v>
      </c>
      <c r="R45" s="7" t="s">
        <v>106</v>
      </c>
      <c r="S45" s="7" t="s">
        <v>106</v>
      </c>
      <c r="T45" s="7" t="s">
        <v>106</v>
      </c>
      <c r="U45" s="7" t="s">
        <v>106</v>
      </c>
      <c r="V45" s="7" t="s">
        <v>106</v>
      </c>
      <c r="W45" s="7" t="s">
        <v>106</v>
      </c>
      <c r="X45" s="7" t="s">
        <v>106</v>
      </c>
      <c r="Y45" s="7" t="s">
        <v>106</v>
      </c>
      <c r="Z45" s="7" t="s">
        <v>106</v>
      </c>
      <c r="AA45" s="7" t="s">
        <v>106</v>
      </c>
      <c r="AB45" s="7" t="s">
        <v>106</v>
      </c>
      <c r="AC45" s="7" t="s">
        <v>106</v>
      </c>
      <c r="AD45" s="7" t="s">
        <v>106</v>
      </c>
      <c r="AE45" s="7" t="s">
        <v>106</v>
      </c>
      <c r="AF45" s="7" t="s">
        <v>106</v>
      </c>
      <c r="AG45" s="7" t="s">
        <v>106</v>
      </c>
      <c r="AH45" s="7" t="s">
        <v>106</v>
      </c>
      <c r="AI45" s="7" t="s">
        <v>106</v>
      </c>
      <c r="AJ45" s="7" t="s">
        <v>106</v>
      </c>
      <c r="AK45" s="7" t="s">
        <v>106</v>
      </c>
      <c r="AL45" s="7" t="s">
        <v>106</v>
      </c>
      <c r="AM45" s="7" t="s">
        <v>106</v>
      </c>
      <c r="AN45" s="10">
        <f t="shared" si="45"/>
        <v>0</v>
      </c>
      <c r="AO45" s="10">
        <f t="shared" si="45"/>
        <v>0</v>
      </c>
      <c r="AP45" s="10">
        <f t="shared" si="45"/>
        <v>0</v>
      </c>
      <c r="AQ45" s="10">
        <f t="shared" si="45"/>
        <v>0</v>
      </c>
      <c r="AR45" s="10">
        <f t="shared" si="45"/>
        <v>0</v>
      </c>
      <c r="AS45" s="10">
        <f t="shared" si="45"/>
        <v>0</v>
      </c>
      <c r="AT45" s="10">
        <f t="shared" si="45"/>
        <v>0</v>
      </c>
      <c r="AU45" s="10">
        <v>0</v>
      </c>
      <c r="AV45" s="10">
        <v>0</v>
      </c>
      <c r="AW45" s="10">
        <v>0</v>
      </c>
      <c r="AX45" s="10">
        <v>0</v>
      </c>
      <c r="AY45" s="10">
        <v>0</v>
      </c>
      <c r="AZ45" s="10">
        <v>0</v>
      </c>
      <c r="BA45" s="10">
        <v>0</v>
      </c>
      <c r="BB45" s="10">
        <v>0</v>
      </c>
      <c r="BC45" s="10">
        <v>0</v>
      </c>
      <c r="BD45" s="10">
        <v>0</v>
      </c>
      <c r="BE45" s="10">
        <v>0</v>
      </c>
      <c r="BF45" s="10">
        <v>0</v>
      </c>
      <c r="BG45" s="10">
        <v>0</v>
      </c>
      <c r="BH45" s="10">
        <v>0</v>
      </c>
      <c r="BI45" s="10">
        <v>0</v>
      </c>
      <c r="BJ45" s="10">
        <v>0</v>
      </c>
      <c r="BK45" s="10">
        <v>0</v>
      </c>
      <c r="BL45" s="10">
        <v>0</v>
      </c>
      <c r="BM45" s="10">
        <v>0</v>
      </c>
      <c r="BN45" s="10">
        <v>0</v>
      </c>
      <c r="BO45" s="10">
        <v>0</v>
      </c>
      <c r="BP45" s="10">
        <v>0</v>
      </c>
      <c r="BQ45" s="10">
        <v>0</v>
      </c>
      <c r="BR45" s="10">
        <v>0</v>
      </c>
      <c r="BS45" s="10">
        <v>0</v>
      </c>
      <c r="BT45" s="10">
        <v>0</v>
      </c>
      <c r="BU45" s="10">
        <v>0</v>
      </c>
      <c r="BV45" s="10">
        <v>0</v>
      </c>
      <c r="BW45" s="7" t="s">
        <v>106</v>
      </c>
      <c r="BX45" s="7" t="s">
        <v>106</v>
      </c>
      <c r="BY45" s="7" t="s">
        <v>106</v>
      </c>
      <c r="BZ45" s="7" t="s">
        <v>106</v>
      </c>
      <c r="CA45" s="27" t="s">
        <v>441</v>
      </c>
      <c r="CB45" s="24" t="e">
        <f t="shared" si="27"/>
        <v>#VALUE!</v>
      </c>
      <c r="CC45" s="24" t="e">
        <f t="shared" si="28"/>
        <v>#VALUE!</v>
      </c>
      <c r="CD45" s="24" t="e">
        <f t="shared" si="29"/>
        <v>#VALUE!</v>
      </c>
      <c r="CE45" s="24" t="e">
        <f t="shared" si="30"/>
        <v>#VALUE!</v>
      </c>
      <c r="CF45" s="24" t="e">
        <f t="shared" si="31"/>
        <v>#VALUE!</v>
      </c>
      <c r="CG45" s="24" t="e">
        <f t="shared" si="32"/>
        <v>#VALUE!</v>
      </c>
    </row>
    <row r="46" spans="1:85" ht="63" x14ac:dyDescent="0.25">
      <c r="A46" s="6" t="s">
        <v>536</v>
      </c>
      <c r="B46" s="27" t="s">
        <v>295</v>
      </c>
      <c r="C46" s="27" t="s">
        <v>296</v>
      </c>
      <c r="D46" s="7">
        <v>1.84</v>
      </c>
      <c r="E46" s="7" t="s">
        <v>106</v>
      </c>
      <c r="F46" s="7" t="s">
        <v>106</v>
      </c>
      <c r="G46" s="7" t="s">
        <v>106</v>
      </c>
      <c r="H46" s="7" t="s">
        <v>106</v>
      </c>
      <c r="I46" s="7" t="s">
        <v>106</v>
      </c>
      <c r="J46" s="7" t="s">
        <v>106</v>
      </c>
      <c r="K46" s="7" t="s">
        <v>106</v>
      </c>
      <c r="L46" s="7" t="s">
        <v>106</v>
      </c>
      <c r="M46" s="7" t="s">
        <v>106</v>
      </c>
      <c r="N46" s="7" t="s">
        <v>106</v>
      </c>
      <c r="O46" s="7" t="s">
        <v>106</v>
      </c>
      <c r="P46" s="7" t="s">
        <v>106</v>
      </c>
      <c r="Q46" s="7" t="s">
        <v>106</v>
      </c>
      <c r="R46" s="7" t="s">
        <v>106</v>
      </c>
      <c r="S46" s="7" t="s">
        <v>106</v>
      </c>
      <c r="T46" s="7" t="s">
        <v>106</v>
      </c>
      <c r="U46" s="7" t="s">
        <v>106</v>
      </c>
      <c r="V46" s="7" t="s">
        <v>106</v>
      </c>
      <c r="W46" s="7" t="s">
        <v>106</v>
      </c>
      <c r="X46" s="7" t="s">
        <v>106</v>
      </c>
      <c r="Y46" s="7" t="s">
        <v>106</v>
      </c>
      <c r="Z46" s="7" t="s">
        <v>106</v>
      </c>
      <c r="AA46" s="7" t="s">
        <v>106</v>
      </c>
      <c r="AB46" s="7" t="s">
        <v>106</v>
      </c>
      <c r="AC46" s="7" t="s">
        <v>106</v>
      </c>
      <c r="AD46" s="7" t="s">
        <v>106</v>
      </c>
      <c r="AE46" s="7" t="s">
        <v>106</v>
      </c>
      <c r="AF46" s="7" t="s">
        <v>106</v>
      </c>
      <c r="AG46" s="7" t="s">
        <v>106</v>
      </c>
      <c r="AH46" s="7" t="s">
        <v>106</v>
      </c>
      <c r="AI46" s="7" t="s">
        <v>106</v>
      </c>
      <c r="AJ46" s="7" t="s">
        <v>106</v>
      </c>
      <c r="AK46" s="7" t="s">
        <v>106</v>
      </c>
      <c r="AL46" s="7" t="s">
        <v>106</v>
      </c>
      <c r="AM46" s="7" t="s">
        <v>106</v>
      </c>
      <c r="AN46" s="10">
        <f t="shared" si="45"/>
        <v>0</v>
      </c>
      <c r="AO46" s="10">
        <f t="shared" si="45"/>
        <v>0.68523102999999996</v>
      </c>
      <c r="AP46" s="10">
        <f t="shared" si="45"/>
        <v>0.4</v>
      </c>
      <c r="AQ46" s="10">
        <f t="shared" si="45"/>
        <v>0</v>
      </c>
      <c r="AR46" s="10">
        <f t="shared" si="45"/>
        <v>0</v>
      </c>
      <c r="AS46" s="10">
        <f t="shared" si="45"/>
        <v>0</v>
      </c>
      <c r="AT46" s="10">
        <f t="shared" si="45"/>
        <v>0</v>
      </c>
      <c r="AU46" s="10">
        <v>0</v>
      </c>
      <c r="AV46" s="10">
        <v>0</v>
      </c>
      <c r="AW46" s="10">
        <v>0</v>
      </c>
      <c r="AX46" s="10">
        <v>0</v>
      </c>
      <c r="AY46" s="10">
        <v>0</v>
      </c>
      <c r="AZ46" s="10">
        <v>0</v>
      </c>
      <c r="BA46" s="10">
        <v>0</v>
      </c>
      <c r="BB46" s="10">
        <v>0</v>
      </c>
      <c r="BC46" s="10">
        <v>0.68523102999999996</v>
      </c>
      <c r="BD46" s="10">
        <v>0.4</v>
      </c>
      <c r="BE46" s="10">
        <v>0</v>
      </c>
      <c r="BF46" s="10">
        <v>0</v>
      </c>
      <c r="BG46" s="10">
        <v>0</v>
      </c>
      <c r="BH46" s="10">
        <v>0</v>
      </c>
      <c r="BI46" s="10">
        <v>0</v>
      </c>
      <c r="BJ46" s="10">
        <v>0</v>
      </c>
      <c r="BK46" s="10">
        <v>0</v>
      </c>
      <c r="BL46" s="10">
        <v>0</v>
      </c>
      <c r="BM46" s="10">
        <v>0</v>
      </c>
      <c r="BN46" s="10">
        <v>0</v>
      </c>
      <c r="BO46" s="10">
        <v>0</v>
      </c>
      <c r="BP46" s="10">
        <v>0</v>
      </c>
      <c r="BQ46" s="10">
        <v>0</v>
      </c>
      <c r="BR46" s="10">
        <v>0</v>
      </c>
      <c r="BS46" s="10">
        <v>0</v>
      </c>
      <c r="BT46" s="10">
        <v>0</v>
      </c>
      <c r="BU46" s="10">
        <v>0</v>
      </c>
      <c r="BV46" s="10">
        <v>0</v>
      </c>
      <c r="BW46" s="7" t="s">
        <v>106</v>
      </c>
      <c r="BX46" s="7" t="s">
        <v>106</v>
      </c>
      <c r="BY46" s="7" t="s">
        <v>106</v>
      </c>
      <c r="BZ46" s="7" t="s">
        <v>106</v>
      </c>
      <c r="CA46" s="26" t="s">
        <v>309</v>
      </c>
      <c r="CB46" s="24" t="e">
        <f t="shared" si="27"/>
        <v>#VALUE!</v>
      </c>
      <c r="CC46" s="24" t="e">
        <f t="shared" si="28"/>
        <v>#VALUE!</v>
      </c>
      <c r="CD46" s="24" t="e">
        <f t="shared" si="29"/>
        <v>#VALUE!</v>
      </c>
      <c r="CE46" s="24" t="e">
        <f t="shared" si="30"/>
        <v>#VALUE!</v>
      </c>
      <c r="CF46" s="24" t="e">
        <f t="shared" si="31"/>
        <v>#VALUE!</v>
      </c>
      <c r="CG46" s="24" t="e">
        <f t="shared" si="32"/>
        <v>#VALUE!</v>
      </c>
    </row>
    <row r="47" spans="1:85" ht="63" x14ac:dyDescent="0.25">
      <c r="A47" s="6" t="s">
        <v>537</v>
      </c>
      <c r="B47" s="32" t="s">
        <v>297</v>
      </c>
      <c r="C47" s="30" t="s">
        <v>298</v>
      </c>
      <c r="D47" s="7">
        <v>1.84</v>
      </c>
      <c r="E47" s="7" t="s">
        <v>106</v>
      </c>
      <c r="F47" s="7" t="s">
        <v>106</v>
      </c>
      <c r="G47" s="7" t="s">
        <v>106</v>
      </c>
      <c r="H47" s="7" t="s">
        <v>106</v>
      </c>
      <c r="I47" s="7" t="s">
        <v>106</v>
      </c>
      <c r="J47" s="7" t="s">
        <v>106</v>
      </c>
      <c r="K47" s="7" t="s">
        <v>106</v>
      </c>
      <c r="L47" s="7" t="s">
        <v>106</v>
      </c>
      <c r="M47" s="7" t="s">
        <v>106</v>
      </c>
      <c r="N47" s="7" t="s">
        <v>106</v>
      </c>
      <c r="O47" s="7" t="s">
        <v>106</v>
      </c>
      <c r="P47" s="7" t="s">
        <v>106</v>
      </c>
      <c r="Q47" s="7" t="s">
        <v>106</v>
      </c>
      <c r="R47" s="7" t="s">
        <v>106</v>
      </c>
      <c r="S47" s="7" t="s">
        <v>106</v>
      </c>
      <c r="T47" s="7" t="s">
        <v>106</v>
      </c>
      <c r="U47" s="7" t="s">
        <v>106</v>
      </c>
      <c r="V47" s="7" t="s">
        <v>106</v>
      </c>
      <c r="W47" s="7" t="s">
        <v>106</v>
      </c>
      <c r="X47" s="7" t="s">
        <v>106</v>
      </c>
      <c r="Y47" s="7" t="s">
        <v>106</v>
      </c>
      <c r="Z47" s="7" t="s">
        <v>106</v>
      </c>
      <c r="AA47" s="7" t="s">
        <v>106</v>
      </c>
      <c r="AB47" s="7" t="s">
        <v>106</v>
      </c>
      <c r="AC47" s="7" t="s">
        <v>106</v>
      </c>
      <c r="AD47" s="7" t="s">
        <v>106</v>
      </c>
      <c r="AE47" s="7" t="s">
        <v>106</v>
      </c>
      <c r="AF47" s="7" t="s">
        <v>106</v>
      </c>
      <c r="AG47" s="7" t="s">
        <v>106</v>
      </c>
      <c r="AH47" s="7" t="s">
        <v>106</v>
      </c>
      <c r="AI47" s="7" t="s">
        <v>106</v>
      </c>
      <c r="AJ47" s="7" t="s">
        <v>106</v>
      </c>
      <c r="AK47" s="7" t="s">
        <v>106</v>
      </c>
      <c r="AL47" s="7" t="s">
        <v>106</v>
      </c>
      <c r="AM47" s="7" t="s">
        <v>106</v>
      </c>
      <c r="AN47" s="10">
        <f t="shared" si="45"/>
        <v>0</v>
      </c>
      <c r="AO47" s="10">
        <f t="shared" si="45"/>
        <v>0</v>
      </c>
      <c r="AP47" s="10">
        <f t="shared" si="45"/>
        <v>0</v>
      </c>
      <c r="AQ47" s="10">
        <f t="shared" si="45"/>
        <v>0</v>
      </c>
      <c r="AR47" s="10">
        <f t="shared" si="45"/>
        <v>0</v>
      </c>
      <c r="AS47" s="10">
        <f t="shared" si="45"/>
        <v>0</v>
      </c>
      <c r="AT47" s="10">
        <f t="shared" si="45"/>
        <v>0</v>
      </c>
      <c r="AU47" s="10">
        <v>0</v>
      </c>
      <c r="AV47" s="10">
        <v>0</v>
      </c>
      <c r="AW47" s="10">
        <v>0</v>
      </c>
      <c r="AX47" s="10">
        <v>0</v>
      </c>
      <c r="AY47" s="10">
        <v>0</v>
      </c>
      <c r="AZ47" s="10">
        <v>0</v>
      </c>
      <c r="BA47" s="10">
        <v>0</v>
      </c>
      <c r="BB47" s="10">
        <v>0</v>
      </c>
      <c r="BC47" s="10">
        <v>0</v>
      </c>
      <c r="BD47" s="10">
        <v>0</v>
      </c>
      <c r="BE47" s="10">
        <v>0</v>
      </c>
      <c r="BF47" s="10">
        <v>0</v>
      </c>
      <c r="BG47" s="10">
        <v>0</v>
      </c>
      <c r="BH47" s="10">
        <v>0</v>
      </c>
      <c r="BI47" s="10">
        <v>0</v>
      </c>
      <c r="BJ47" s="10">
        <v>0</v>
      </c>
      <c r="BK47" s="10">
        <v>0</v>
      </c>
      <c r="BL47" s="10">
        <v>0</v>
      </c>
      <c r="BM47" s="10">
        <v>0</v>
      </c>
      <c r="BN47" s="10">
        <v>0</v>
      </c>
      <c r="BO47" s="10">
        <v>0</v>
      </c>
      <c r="BP47" s="10">
        <v>0</v>
      </c>
      <c r="BQ47" s="10">
        <v>0</v>
      </c>
      <c r="BR47" s="10">
        <v>0</v>
      </c>
      <c r="BS47" s="10">
        <v>0</v>
      </c>
      <c r="BT47" s="10">
        <v>0</v>
      </c>
      <c r="BU47" s="10">
        <v>0</v>
      </c>
      <c r="BV47" s="10">
        <v>0</v>
      </c>
      <c r="BW47" s="7" t="s">
        <v>106</v>
      </c>
      <c r="BX47" s="7" t="s">
        <v>106</v>
      </c>
      <c r="BY47" s="7" t="s">
        <v>106</v>
      </c>
      <c r="BZ47" s="7" t="s">
        <v>106</v>
      </c>
      <c r="CA47" s="32" t="s">
        <v>310</v>
      </c>
      <c r="CB47" s="24" t="e">
        <f t="shared" si="27"/>
        <v>#VALUE!</v>
      </c>
      <c r="CC47" s="24" t="e">
        <f t="shared" si="28"/>
        <v>#VALUE!</v>
      </c>
      <c r="CD47" s="24" t="e">
        <f t="shared" si="29"/>
        <v>#VALUE!</v>
      </c>
      <c r="CE47" s="24" t="e">
        <f t="shared" si="30"/>
        <v>#VALUE!</v>
      </c>
      <c r="CF47" s="24" t="e">
        <f t="shared" si="31"/>
        <v>#VALUE!</v>
      </c>
      <c r="CG47" s="24" t="e">
        <f t="shared" si="32"/>
        <v>#VALUE!</v>
      </c>
    </row>
    <row r="48" spans="1:85" ht="63" x14ac:dyDescent="0.25">
      <c r="A48" s="6" t="s">
        <v>538</v>
      </c>
      <c r="B48" s="32" t="s">
        <v>299</v>
      </c>
      <c r="C48" s="6" t="s">
        <v>300</v>
      </c>
      <c r="D48" s="7">
        <v>1.84</v>
      </c>
      <c r="E48" s="7" t="s">
        <v>106</v>
      </c>
      <c r="F48" s="7" t="s">
        <v>106</v>
      </c>
      <c r="G48" s="7" t="s">
        <v>106</v>
      </c>
      <c r="H48" s="7" t="s">
        <v>106</v>
      </c>
      <c r="I48" s="7" t="s">
        <v>106</v>
      </c>
      <c r="J48" s="7" t="s">
        <v>106</v>
      </c>
      <c r="K48" s="7" t="s">
        <v>106</v>
      </c>
      <c r="L48" s="7" t="s">
        <v>106</v>
      </c>
      <c r="M48" s="7" t="s">
        <v>106</v>
      </c>
      <c r="N48" s="7" t="s">
        <v>106</v>
      </c>
      <c r="O48" s="7" t="s">
        <v>106</v>
      </c>
      <c r="P48" s="7" t="s">
        <v>106</v>
      </c>
      <c r="Q48" s="7" t="s">
        <v>106</v>
      </c>
      <c r="R48" s="7" t="s">
        <v>106</v>
      </c>
      <c r="S48" s="7" t="s">
        <v>106</v>
      </c>
      <c r="T48" s="7" t="s">
        <v>106</v>
      </c>
      <c r="U48" s="7" t="s">
        <v>106</v>
      </c>
      <c r="V48" s="7" t="s">
        <v>106</v>
      </c>
      <c r="W48" s="7" t="s">
        <v>106</v>
      </c>
      <c r="X48" s="7" t="s">
        <v>106</v>
      </c>
      <c r="Y48" s="7" t="s">
        <v>106</v>
      </c>
      <c r="Z48" s="7" t="s">
        <v>106</v>
      </c>
      <c r="AA48" s="7" t="s">
        <v>106</v>
      </c>
      <c r="AB48" s="7" t="s">
        <v>106</v>
      </c>
      <c r="AC48" s="7" t="s">
        <v>106</v>
      </c>
      <c r="AD48" s="7" t="s">
        <v>106</v>
      </c>
      <c r="AE48" s="7" t="s">
        <v>106</v>
      </c>
      <c r="AF48" s="7" t="s">
        <v>106</v>
      </c>
      <c r="AG48" s="7" t="s">
        <v>106</v>
      </c>
      <c r="AH48" s="7" t="s">
        <v>106</v>
      </c>
      <c r="AI48" s="7" t="s">
        <v>106</v>
      </c>
      <c r="AJ48" s="7" t="s">
        <v>106</v>
      </c>
      <c r="AK48" s="7" t="s">
        <v>106</v>
      </c>
      <c r="AL48" s="7" t="s">
        <v>106</v>
      </c>
      <c r="AM48" s="7" t="s">
        <v>106</v>
      </c>
      <c r="AN48" s="10">
        <f t="shared" ref="AN48:AT48" si="53">AU48+BB48+BI48+BP48</f>
        <v>0</v>
      </c>
      <c r="AO48" s="10">
        <f t="shared" si="53"/>
        <v>0.66415626000000005</v>
      </c>
      <c r="AP48" s="10">
        <f t="shared" si="53"/>
        <v>0.4</v>
      </c>
      <c r="AQ48" s="10">
        <f t="shared" si="53"/>
        <v>0</v>
      </c>
      <c r="AR48" s="10">
        <f t="shared" si="53"/>
        <v>0</v>
      </c>
      <c r="AS48" s="10">
        <f t="shared" si="53"/>
        <v>0</v>
      </c>
      <c r="AT48" s="10">
        <f t="shared" si="53"/>
        <v>0</v>
      </c>
      <c r="AU48" s="10">
        <v>0</v>
      </c>
      <c r="AV48" s="10">
        <v>0</v>
      </c>
      <c r="AW48" s="10">
        <v>0</v>
      </c>
      <c r="AX48" s="10">
        <v>0</v>
      </c>
      <c r="AY48" s="10">
        <v>0</v>
      </c>
      <c r="AZ48" s="10">
        <v>0</v>
      </c>
      <c r="BA48" s="10">
        <v>0</v>
      </c>
      <c r="BB48" s="10">
        <v>0</v>
      </c>
      <c r="BC48" s="10">
        <v>0</v>
      </c>
      <c r="BD48" s="10">
        <v>0</v>
      </c>
      <c r="BE48" s="10">
        <v>0</v>
      </c>
      <c r="BF48" s="10">
        <v>0</v>
      </c>
      <c r="BG48" s="10">
        <v>0</v>
      </c>
      <c r="BH48" s="10">
        <v>0</v>
      </c>
      <c r="BI48" s="10">
        <v>0</v>
      </c>
      <c r="BJ48" s="10">
        <v>0.66415626000000005</v>
      </c>
      <c r="BK48" s="10">
        <v>0.4</v>
      </c>
      <c r="BL48" s="10">
        <v>0</v>
      </c>
      <c r="BM48" s="10">
        <v>0</v>
      </c>
      <c r="BN48" s="10">
        <v>0</v>
      </c>
      <c r="BO48" s="10">
        <v>0</v>
      </c>
      <c r="BP48" s="10">
        <v>0</v>
      </c>
      <c r="BQ48" s="10">
        <v>0</v>
      </c>
      <c r="BR48" s="10">
        <v>0</v>
      </c>
      <c r="BS48" s="10">
        <v>0</v>
      </c>
      <c r="BT48" s="10">
        <v>0</v>
      </c>
      <c r="BU48" s="10">
        <v>0</v>
      </c>
      <c r="BV48" s="10">
        <v>0</v>
      </c>
      <c r="BW48" s="7" t="s">
        <v>106</v>
      </c>
      <c r="BX48" s="7" t="s">
        <v>106</v>
      </c>
      <c r="BY48" s="7" t="s">
        <v>106</v>
      </c>
      <c r="BZ48" s="7" t="s">
        <v>106</v>
      </c>
      <c r="CA48" s="27" t="s">
        <v>311</v>
      </c>
      <c r="CB48" s="24" t="e">
        <f t="shared" si="27"/>
        <v>#VALUE!</v>
      </c>
      <c r="CC48" s="24" t="e">
        <f t="shared" si="28"/>
        <v>#VALUE!</v>
      </c>
      <c r="CD48" s="24" t="e">
        <f t="shared" si="29"/>
        <v>#VALUE!</v>
      </c>
      <c r="CE48" s="24" t="e">
        <f t="shared" si="30"/>
        <v>#VALUE!</v>
      </c>
      <c r="CF48" s="24" t="e">
        <f t="shared" si="31"/>
        <v>#VALUE!</v>
      </c>
      <c r="CG48" s="24" t="e">
        <f t="shared" si="32"/>
        <v>#VALUE!</v>
      </c>
    </row>
    <row r="49" spans="1:85" ht="78.75" x14ac:dyDescent="0.25">
      <c r="A49" s="6" t="s">
        <v>539</v>
      </c>
      <c r="B49" s="32" t="s">
        <v>246</v>
      </c>
      <c r="C49" s="30" t="s">
        <v>247</v>
      </c>
      <c r="D49" s="7">
        <v>2.21</v>
      </c>
      <c r="E49" s="7" t="s">
        <v>106</v>
      </c>
      <c r="F49" s="7" t="s">
        <v>106</v>
      </c>
      <c r="G49" s="7" t="s">
        <v>106</v>
      </c>
      <c r="H49" s="7" t="s">
        <v>106</v>
      </c>
      <c r="I49" s="7" t="s">
        <v>106</v>
      </c>
      <c r="J49" s="7" t="s">
        <v>106</v>
      </c>
      <c r="K49" s="7" t="s">
        <v>106</v>
      </c>
      <c r="L49" s="7" t="s">
        <v>106</v>
      </c>
      <c r="M49" s="7" t="s">
        <v>106</v>
      </c>
      <c r="N49" s="7" t="s">
        <v>106</v>
      </c>
      <c r="O49" s="7" t="s">
        <v>106</v>
      </c>
      <c r="P49" s="7" t="s">
        <v>106</v>
      </c>
      <c r="Q49" s="7" t="s">
        <v>106</v>
      </c>
      <c r="R49" s="7" t="s">
        <v>106</v>
      </c>
      <c r="S49" s="7" t="s">
        <v>106</v>
      </c>
      <c r="T49" s="7" t="s">
        <v>106</v>
      </c>
      <c r="U49" s="7" t="s">
        <v>106</v>
      </c>
      <c r="V49" s="7" t="s">
        <v>106</v>
      </c>
      <c r="W49" s="7" t="s">
        <v>106</v>
      </c>
      <c r="X49" s="7" t="s">
        <v>106</v>
      </c>
      <c r="Y49" s="7" t="s">
        <v>106</v>
      </c>
      <c r="Z49" s="7" t="s">
        <v>106</v>
      </c>
      <c r="AA49" s="7" t="s">
        <v>106</v>
      </c>
      <c r="AB49" s="7" t="s">
        <v>106</v>
      </c>
      <c r="AC49" s="7" t="s">
        <v>106</v>
      </c>
      <c r="AD49" s="7" t="s">
        <v>106</v>
      </c>
      <c r="AE49" s="7" t="s">
        <v>106</v>
      </c>
      <c r="AF49" s="7" t="s">
        <v>106</v>
      </c>
      <c r="AG49" s="7" t="s">
        <v>106</v>
      </c>
      <c r="AH49" s="7" t="s">
        <v>106</v>
      </c>
      <c r="AI49" s="7" t="s">
        <v>106</v>
      </c>
      <c r="AJ49" s="7" t="s">
        <v>106</v>
      </c>
      <c r="AK49" s="7" t="s">
        <v>106</v>
      </c>
      <c r="AL49" s="7" t="s">
        <v>106</v>
      </c>
      <c r="AM49" s="7" t="s">
        <v>106</v>
      </c>
      <c r="AN49" s="10">
        <f t="shared" ref="AN49:AT49" si="54">AU49+BB49+BI49+BP49</f>
        <v>0</v>
      </c>
      <c r="AO49" s="10">
        <f t="shared" si="54"/>
        <v>2.21</v>
      </c>
      <c r="AP49" s="10">
        <f t="shared" si="54"/>
        <v>0.63</v>
      </c>
      <c r="AQ49" s="10">
        <f t="shared" si="54"/>
        <v>0</v>
      </c>
      <c r="AR49" s="10">
        <f t="shared" si="54"/>
        <v>0</v>
      </c>
      <c r="AS49" s="10">
        <f t="shared" si="54"/>
        <v>0</v>
      </c>
      <c r="AT49" s="10">
        <f t="shared" si="54"/>
        <v>0</v>
      </c>
      <c r="AU49" s="10">
        <v>0</v>
      </c>
      <c r="AV49" s="10">
        <v>2.21</v>
      </c>
      <c r="AW49" s="10">
        <v>0.63</v>
      </c>
      <c r="AX49" s="10">
        <v>0</v>
      </c>
      <c r="AY49" s="10">
        <v>0</v>
      </c>
      <c r="AZ49" s="10">
        <v>0</v>
      </c>
      <c r="BA49" s="10">
        <v>0</v>
      </c>
      <c r="BB49" s="10">
        <v>0</v>
      </c>
      <c r="BC49" s="10">
        <v>0</v>
      </c>
      <c r="BD49" s="10">
        <v>0</v>
      </c>
      <c r="BE49" s="10">
        <v>0</v>
      </c>
      <c r="BF49" s="10">
        <v>0</v>
      </c>
      <c r="BG49" s="10">
        <v>0</v>
      </c>
      <c r="BH49" s="10">
        <v>0</v>
      </c>
      <c r="BI49" s="10">
        <v>0</v>
      </c>
      <c r="BJ49" s="10">
        <v>0</v>
      </c>
      <c r="BK49" s="10">
        <v>0</v>
      </c>
      <c r="BL49" s="10">
        <v>0</v>
      </c>
      <c r="BM49" s="10">
        <v>0</v>
      </c>
      <c r="BN49" s="10">
        <v>0</v>
      </c>
      <c r="BO49" s="10">
        <v>0</v>
      </c>
      <c r="BP49" s="10">
        <v>0</v>
      </c>
      <c r="BQ49" s="10">
        <v>0</v>
      </c>
      <c r="BR49" s="10">
        <v>0</v>
      </c>
      <c r="BS49" s="10">
        <v>0</v>
      </c>
      <c r="BT49" s="10">
        <v>0</v>
      </c>
      <c r="BU49" s="10">
        <v>0</v>
      </c>
      <c r="BV49" s="10">
        <v>0</v>
      </c>
      <c r="BW49" s="7" t="s">
        <v>106</v>
      </c>
      <c r="BX49" s="7" t="s">
        <v>106</v>
      </c>
      <c r="BY49" s="7" t="s">
        <v>106</v>
      </c>
      <c r="BZ49" s="7" t="s">
        <v>106</v>
      </c>
      <c r="CA49" s="27" t="s">
        <v>435</v>
      </c>
      <c r="CB49" s="24" t="e">
        <f t="shared" si="27"/>
        <v>#VALUE!</v>
      </c>
      <c r="CC49" s="24" t="e">
        <f t="shared" si="28"/>
        <v>#VALUE!</v>
      </c>
      <c r="CD49" s="24" t="e">
        <f t="shared" si="29"/>
        <v>#VALUE!</v>
      </c>
      <c r="CE49" s="24" t="e">
        <f t="shared" si="30"/>
        <v>#VALUE!</v>
      </c>
      <c r="CF49" s="24" t="e">
        <f t="shared" si="31"/>
        <v>#VALUE!</v>
      </c>
      <c r="CG49" s="24" t="e">
        <f t="shared" si="32"/>
        <v>#VALUE!</v>
      </c>
    </row>
    <row r="50" spans="1:85" ht="47.25" x14ac:dyDescent="0.25">
      <c r="A50" s="9" t="s">
        <v>301</v>
      </c>
      <c r="B50" s="33" t="s">
        <v>302</v>
      </c>
      <c r="C50" s="9" t="s">
        <v>108</v>
      </c>
      <c r="D50" s="7">
        <f>D51</f>
        <v>0.69</v>
      </c>
      <c r="E50" s="7">
        <f t="shared" ref="E50:BP50" si="55">E51</f>
        <v>0</v>
      </c>
      <c r="F50" s="7">
        <f t="shared" si="55"/>
        <v>0.69399999999999995</v>
      </c>
      <c r="G50" s="7">
        <f t="shared" si="55"/>
        <v>0</v>
      </c>
      <c r="H50" s="7">
        <f t="shared" si="55"/>
        <v>0</v>
      </c>
      <c r="I50" s="7">
        <f t="shared" si="55"/>
        <v>0</v>
      </c>
      <c r="J50" s="7">
        <f t="shared" si="55"/>
        <v>0</v>
      </c>
      <c r="K50" s="7">
        <f t="shared" si="55"/>
        <v>0</v>
      </c>
      <c r="L50" s="7">
        <f t="shared" si="55"/>
        <v>0</v>
      </c>
      <c r="M50" s="7">
        <f t="shared" si="55"/>
        <v>0</v>
      </c>
      <c r="N50" s="7">
        <f t="shared" si="55"/>
        <v>0</v>
      </c>
      <c r="O50" s="7">
        <f t="shared" si="55"/>
        <v>0</v>
      </c>
      <c r="P50" s="7">
        <f t="shared" si="55"/>
        <v>0</v>
      </c>
      <c r="Q50" s="7">
        <f t="shared" si="55"/>
        <v>0</v>
      </c>
      <c r="R50" s="7">
        <f t="shared" si="55"/>
        <v>0</v>
      </c>
      <c r="S50" s="7">
        <f t="shared" si="55"/>
        <v>0</v>
      </c>
      <c r="T50" s="7">
        <f t="shared" si="55"/>
        <v>0</v>
      </c>
      <c r="U50" s="7">
        <f t="shared" si="55"/>
        <v>0</v>
      </c>
      <c r="V50" s="7">
        <f t="shared" si="55"/>
        <v>0</v>
      </c>
      <c r="W50" s="7">
        <f t="shared" si="55"/>
        <v>0</v>
      </c>
      <c r="X50" s="7">
        <f t="shared" si="55"/>
        <v>0</v>
      </c>
      <c r="Y50" s="7">
        <f t="shared" si="55"/>
        <v>0</v>
      </c>
      <c r="Z50" s="7">
        <f t="shared" si="55"/>
        <v>0</v>
      </c>
      <c r="AA50" s="7">
        <f t="shared" si="55"/>
        <v>0</v>
      </c>
      <c r="AB50" s="7">
        <f t="shared" si="55"/>
        <v>0</v>
      </c>
      <c r="AC50" s="7">
        <f t="shared" si="55"/>
        <v>0</v>
      </c>
      <c r="AD50" s="7">
        <f t="shared" si="55"/>
        <v>0</v>
      </c>
      <c r="AE50" s="7">
        <f t="shared" si="55"/>
        <v>0</v>
      </c>
      <c r="AF50" s="7">
        <f t="shared" si="55"/>
        <v>0</v>
      </c>
      <c r="AG50" s="7">
        <f t="shared" si="55"/>
        <v>0</v>
      </c>
      <c r="AH50" s="7">
        <f t="shared" si="55"/>
        <v>0.69399999999999995</v>
      </c>
      <c r="AI50" s="7">
        <f t="shared" si="55"/>
        <v>0</v>
      </c>
      <c r="AJ50" s="7">
        <f t="shared" si="55"/>
        <v>0</v>
      </c>
      <c r="AK50" s="7">
        <f t="shared" si="55"/>
        <v>0</v>
      </c>
      <c r="AL50" s="7">
        <f t="shared" si="55"/>
        <v>0</v>
      </c>
      <c r="AM50" s="7">
        <f t="shared" si="55"/>
        <v>0</v>
      </c>
      <c r="AN50" s="7">
        <f t="shared" si="55"/>
        <v>0</v>
      </c>
      <c r="AO50" s="7">
        <f t="shared" si="55"/>
        <v>0</v>
      </c>
      <c r="AP50" s="7">
        <f t="shared" si="55"/>
        <v>0</v>
      </c>
      <c r="AQ50" s="7">
        <f t="shared" si="55"/>
        <v>0</v>
      </c>
      <c r="AR50" s="7">
        <f t="shared" si="55"/>
        <v>0</v>
      </c>
      <c r="AS50" s="7">
        <f t="shared" si="55"/>
        <v>0</v>
      </c>
      <c r="AT50" s="7">
        <f t="shared" si="55"/>
        <v>0</v>
      </c>
      <c r="AU50" s="7">
        <f t="shared" si="55"/>
        <v>0</v>
      </c>
      <c r="AV50" s="7">
        <f t="shared" si="55"/>
        <v>0</v>
      </c>
      <c r="AW50" s="7">
        <f t="shared" si="55"/>
        <v>0</v>
      </c>
      <c r="AX50" s="7">
        <f t="shared" si="55"/>
        <v>0</v>
      </c>
      <c r="AY50" s="7">
        <f t="shared" si="55"/>
        <v>0</v>
      </c>
      <c r="AZ50" s="7">
        <f t="shared" si="55"/>
        <v>0</v>
      </c>
      <c r="BA50" s="7">
        <f t="shared" si="55"/>
        <v>0</v>
      </c>
      <c r="BB50" s="7">
        <f t="shared" si="55"/>
        <v>0</v>
      </c>
      <c r="BC50" s="7">
        <f t="shared" si="55"/>
        <v>0</v>
      </c>
      <c r="BD50" s="7">
        <f t="shared" si="55"/>
        <v>0</v>
      </c>
      <c r="BE50" s="7">
        <f t="shared" si="55"/>
        <v>0</v>
      </c>
      <c r="BF50" s="7">
        <f t="shared" si="55"/>
        <v>0</v>
      </c>
      <c r="BG50" s="7">
        <f t="shared" si="55"/>
        <v>0</v>
      </c>
      <c r="BH50" s="7">
        <f t="shared" si="55"/>
        <v>0</v>
      </c>
      <c r="BI50" s="7">
        <f t="shared" si="55"/>
        <v>0</v>
      </c>
      <c r="BJ50" s="7">
        <f t="shared" si="55"/>
        <v>0</v>
      </c>
      <c r="BK50" s="7">
        <f t="shared" si="55"/>
        <v>0</v>
      </c>
      <c r="BL50" s="7">
        <f t="shared" si="55"/>
        <v>0</v>
      </c>
      <c r="BM50" s="7">
        <f t="shared" si="55"/>
        <v>0</v>
      </c>
      <c r="BN50" s="7">
        <f t="shared" si="55"/>
        <v>0</v>
      </c>
      <c r="BO50" s="7">
        <f t="shared" si="55"/>
        <v>0</v>
      </c>
      <c r="BP50" s="7">
        <f t="shared" si="55"/>
        <v>0</v>
      </c>
      <c r="BQ50" s="7">
        <f t="shared" ref="BQ50:BV50" si="56">BQ51</f>
        <v>0</v>
      </c>
      <c r="BR50" s="7">
        <f t="shared" si="56"/>
        <v>0</v>
      </c>
      <c r="BS50" s="7">
        <f t="shared" si="56"/>
        <v>0</v>
      </c>
      <c r="BT50" s="7">
        <f t="shared" si="56"/>
        <v>0</v>
      </c>
      <c r="BU50" s="7">
        <f t="shared" si="56"/>
        <v>0</v>
      </c>
      <c r="BV50" s="7">
        <f t="shared" si="56"/>
        <v>0</v>
      </c>
      <c r="BW50" s="10">
        <v>0</v>
      </c>
      <c r="BX50" s="10">
        <v>0</v>
      </c>
      <c r="BY50" s="10">
        <f>AO50-F50</f>
        <v>-0.69399999999999995</v>
      </c>
      <c r="BZ50" s="10">
        <f>BY50/F50*100</f>
        <v>-100</v>
      </c>
      <c r="CA50" s="27" t="s">
        <v>106</v>
      </c>
      <c r="CB50" s="24">
        <f t="shared" si="27"/>
        <v>0</v>
      </c>
      <c r="CC50" s="24">
        <f t="shared" si="28"/>
        <v>0</v>
      </c>
      <c r="CD50" s="24">
        <f t="shared" si="29"/>
        <v>0</v>
      </c>
      <c r="CE50" s="24">
        <f t="shared" si="30"/>
        <v>0</v>
      </c>
      <c r="CF50" s="24">
        <f t="shared" si="31"/>
        <v>0</v>
      </c>
      <c r="CG50" s="24">
        <f t="shared" si="32"/>
        <v>0</v>
      </c>
    </row>
    <row r="51" spans="1:85" ht="31.5" x14ac:dyDescent="0.25">
      <c r="A51" s="11" t="s">
        <v>303</v>
      </c>
      <c r="B51" s="28" t="s">
        <v>304</v>
      </c>
      <c r="C51" s="29" t="s">
        <v>305</v>
      </c>
      <c r="D51" s="10">
        <v>0.69</v>
      </c>
      <c r="E51" s="10">
        <f>L51+S51+Z51+AG51</f>
        <v>0</v>
      </c>
      <c r="F51" s="10">
        <f t="shared" ref="F51:K51" si="57">M51+T51+AA51+AH51</f>
        <v>0.69399999999999995</v>
      </c>
      <c r="G51" s="10">
        <f t="shared" si="57"/>
        <v>0</v>
      </c>
      <c r="H51" s="10">
        <f t="shared" si="57"/>
        <v>0</v>
      </c>
      <c r="I51" s="10">
        <f t="shared" si="57"/>
        <v>0</v>
      </c>
      <c r="J51" s="10">
        <f t="shared" si="57"/>
        <v>0</v>
      </c>
      <c r="K51" s="10">
        <f t="shared" si="57"/>
        <v>0</v>
      </c>
      <c r="L51" s="10">
        <v>0</v>
      </c>
      <c r="M51" s="10">
        <v>0</v>
      </c>
      <c r="N51" s="10">
        <v>0</v>
      </c>
      <c r="O51" s="10">
        <v>0</v>
      </c>
      <c r="P51" s="10">
        <v>0</v>
      </c>
      <c r="Q51" s="10">
        <v>0</v>
      </c>
      <c r="R51" s="10">
        <v>0</v>
      </c>
      <c r="S51" s="10">
        <v>0</v>
      </c>
      <c r="T51" s="10">
        <v>0</v>
      </c>
      <c r="U51" s="10">
        <v>0</v>
      </c>
      <c r="V51" s="10">
        <v>0</v>
      </c>
      <c r="W51" s="10">
        <v>0</v>
      </c>
      <c r="X51" s="10">
        <v>0</v>
      </c>
      <c r="Y51" s="10">
        <v>0</v>
      </c>
      <c r="Z51" s="10">
        <v>0</v>
      </c>
      <c r="AA51" s="10">
        <v>0</v>
      </c>
      <c r="AB51" s="10">
        <v>0</v>
      </c>
      <c r="AC51" s="10">
        <v>0</v>
      </c>
      <c r="AD51" s="10">
        <v>0</v>
      </c>
      <c r="AE51" s="10">
        <v>0</v>
      </c>
      <c r="AF51" s="10">
        <v>0</v>
      </c>
      <c r="AG51" s="10">
        <v>0</v>
      </c>
      <c r="AH51" s="10">
        <v>0.69399999999999995</v>
      </c>
      <c r="AI51" s="10">
        <v>0</v>
      </c>
      <c r="AJ51" s="10">
        <v>0</v>
      </c>
      <c r="AK51" s="10">
        <v>0</v>
      </c>
      <c r="AL51" s="10">
        <v>0</v>
      </c>
      <c r="AM51" s="10">
        <v>0</v>
      </c>
      <c r="AN51" s="10">
        <v>0</v>
      </c>
      <c r="AO51" s="10">
        <v>0</v>
      </c>
      <c r="AP51" s="10">
        <v>0</v>
      </c>
      <c r="AQ51" s="10">
        <v>0</v>
      </c>
      <c r="AR51" s="10">
        <v>0</v>
      </c>
      <c r="AS51" s="10">
        <v>0</v>
      </c>
      <c r="AT51" s="10">
        <v>0</v>
      </c>
      <c r="AU51" s="10">
        <v>0</v>
      </c>
      <c r="AV51" s="10">
        <v>0</v>
      </c>
      <c r="AW51" s="10">
        <v>0</v>
      </c>
      <c r="AX51" s="10">
        <v>0</v>
      </c>
      <c r="AY51" s="10">
        <v>0</v>
      </c>
      <c r="AZ51" s="10">
        <v>0</v>
      </c>
      <c r="BA51" s="10">
        <v>0</v>
      </c>
      <c r="BB51" s="10">
        <v>0</v>
      </c>
      <c r="BC51" s="10">
        <v>0</v>
      </c>
      <c r="BD51" s="10">
        <v>0</v>
      </c>
      <c r="BE51" s="10">
        <v>0</v>
      </c>
      <c r="BF51" s="10">
        <v>0</v>
      </c>
      <c r="BG51" s="10">
        <v>0</v>
      </c>
      <c r="BH51" s="10">
        <v>0</v>
      </c>
      <c r="BI51" s="10">
        <v>0</v>
      </c>
      <c r="BJ51" s="10">
        <v>0</v>
      </c>
      <c r="BK51" s="10">
        <v>0</v>
      </c>
      <c r="BL51" s="10">
        <v>0</v>
      </c>
      <c r="BM51" s="10">
        <v>0</v>
      </c>
      <c r="BN51" s="10">
        <v>0</v>
      </c>
      <c r="BO51" s="10">
        <v>0</v>
      </c>
      <c r="BP51" s="10">
        <v>0</v>
      </c>
      <c r="BQ51" s="10">
        <v>0</v>
      </c>
      <c r="BR51" s="10">
        <v>0</v>
      </c>
      <c r="BS51" s="10">
        <v>0</v>
      </c>
      <c r="BT51" s="10">
        <v>0</v>
      </c>
      <c r="BU51" s="10">
        <v>0</v>
      </c>
      <c r="BV51" s="10">
        <v>0</v>
      </c>
      <c r="BW51" s="10">
        <v>0</v>
      </c>
      <c r="BX51" s="10">
        <v>0</v>
      </c>
      <c r="BY51" s="10">
        <f>AO51-F51</f>
        <v>-0.69399999999999995</v>
      </c>
      <c r="BZ51" s="10">
        <f>BY51/F51*100</f>
        <v>-100</v>
      </c>
      <c r="CA51" s="6" t="s">
        <v>306</v>
      </c>
      <c r="CB51" s="24">
        <f t="shared" si="27"/>
        <v>0</v>
      </c>
      <c r="CC51" s="24">
        <f t="shared" si="28"/>
        <v>0</v>
      </c>
      <c r="CD51" s="24">
        <f t="shared" si="29"/>
        <v>0</v>
      </c>
      <c r="CE51" s="24">
        <f t="shared" si="30"/>
        <v>0</v>
      </c>
      <c r="CF51" s="24">
        <f t="shared" si="31"/>
        <v>0</v>
      </c>
      <c r="CG51" s="24">
        <f t="shared" si="32"/>
        <v>0</v>
      </c>
    </row>
    <row r="52" spans="1:85" ht="47.25" x14ac:dyDescent="0.25">
      <c r="A52" s="4" t="s">
        <v>139</v>
      </c>
      <c r="B52" s="57" t="s">
        <v>140</v>
      </c>
      <c r="C52" s="4" t="s">
        <v>108</v>
      </c>
      <c r="D52" s="10">
        <f t="shared" ref="D52:BP52" si="58">D53</f>
        <v>225.38029999999998</v>
      </c>
      <c r="E52" s="10">
        <f t="shared" si="58"/>
        <v>0</v>
      </c>
      <c r="F52" s="10">
        <f t="shared" si="58"/>
        <v>65.888000000000005</v>
      </c>
      <c r="G52" s="10">
        <f t="shared" si="58"/>
        <v>0</v>
      </c>
      <c r="H52" s="10">
        <f t="shared" si="58"/>
        <v>0</v>
      </c>
      <c r="I52" s="10">
        <f t="shared" si="58"/>
        <v>7.3600000000000012</v>
      </c>
      <c r="J52" s="10">
        <f t="shared" si="58"/>
        <v>0</v>
      </c>
      <c r="K52" s="10">
        <f t="shared" si="58"/>
        <v>0</v>
      </c>
      <c r="L52" s="10">
        <f t="shared" si="58"/>
        <v>0</v>
      </c>
      <c r="M52" s="10">
        <f t="shared" si="58"/>
        <v>2.73</v>
      </c>
      <c r="N52" s="10">
        <f t="shared" si="58"/>
        <v>0</v>
      </c>
      <c r="O52" s="10">
        <f t="shared" si="58"/>
        <v>0</v>
      </c>
      <c r="P52" s="10">
        <f t="shared" si="58"/>
        <v>0.67</v>
      </c>
      <c r="Q52" s="10">
        <f t="shared" si="58"/>
        <v>0</v>
      </c>
      <c r="R52" s="10">
        <f t="shared" si="58"/>
        <v>0</v>
      </c>
      <c r="S52" s="10">
        <f t="shared" si="58"/>
        <v>0</v>
      </c>
      <c r="T52" s="10">
        <f t="shared" si="58"/>
        <v>6.56</v>
      </c>
      <c r="U52" s="10">
        <f t="shared" si="58"/>
        <v>0</v>
      </c>
      <c r="V52" s="10">
        <f t="shared" si="58"/>
        <v>0</v>
      </c>
      <c r="W52" s="10">
        <f t="shared" si="58"/>
        <v>0.9</v>
      </c>
      <c r="X52" s="10">
        <f t="shared" si="58"/>
        <v>0</v>
      </c>
      <c r="Y52" s="10">
        <f t="shared" si="58"/>
        <v>0</v>
      </c>
      <c r="Z52" s="10">
        <f t="shared" si="58"/>
        <v>0</v>
      </c>
      <c r="AA52" s="10">
        <f t="shared" si="58"/>
        <v>8.3339999999999996</v>
      </c>
      <c r="AB52" s="10">
        <f t="shared" si="58"/>
        <v>0</v>
      </c>
      <c r="AC52" s="10">
        <f t="shared" si="58"/>
        <v>0</v>
      </c>
      <c r="AD52" s="10">
        <f t="shared" si="58"/>
        <v>0.79</v>
      </c>
      <c r="AE52" s="10">
        <f t="shared" si="58"/>
        <v>0</v>
      </c>
      <c r="AF52" s="10">
        <f t="shared" si="58"/>
        <v>0</v>
      </c>
      <c r="AG52" s="10">
        <f t="shared" si="58"/>
        <v>0</v>
      </c>
      <c r="AH52" s="10">
        <f t="shared" si="58"/>
        <v>48.263999999999996</v>
      </c>
      <c r="AI52" s="10">
        <f t="shared" si="58"/>
        <v>0</v>
      </c>
      <c r="AJ52" s="10">
        <f t="shared" si="58"/>
        <v>0</v>
      </c>
      <c r="AK52" s="10">
        <f t="shared" si="58"/>
        <v>5.0000000000000009</v>
      </c>
      <c r="AL52" s="10">
        <f t="shared" si="58"/>
        <v>0</v>
      </c>
      <c r="AM52" s="10">
        <f t="shared" si="58"/>
        <v>0</v>
      </c>
      <c r="AN52" s="10">
        <f t="shared" ref="AN52:AT53" si="59">AU52+BB52+BI52+BP52</f>
        <v>0</v>
      </c>
      <c r="AO52" s="10">
        <f t="shared" si="59"/>
        <v>41.206533379999996</v>
      </c>
      <c r="AP52" s="10">
        <f t="shared" si="59"/>
        <v>0</v>
      </c>
      <c r="AQ52" s="10">
        <f t="shared" si="59"/>
        <v>0</v>
      </c>
      <c r="AR52" s="10">
        <f t="shared" si="59"/>
        <v>6.8360000000000003</v>
      </c>
      <c r="AS52" s="10">
        <f t="shared" si="59"/>
        <v>0</v>
      </c>
      <c r="AT52" s="10">
        <f t="shared" si="59"/>
        <v>0</v>
      </c>
      <c r="AU52" s="10">
        <f t="shared" si="58"/>
        <v>0</v>
      </c>
      <c r="AV52" s="10">
        <f t="shared" si="58"/>
        <v>6.1929999999999996</v>
      </c>
      <c r="AW52" s="10">
        <f t="shared" si="58"/>
        <v>0</v>
      </c>
      <c r="AX52" s="10">
        <f t="shared" si="58"/>
        <v>0</v>
      </c>
      <c r="AY52" s="10">
        <f t="shared" si="58"/>
        <v>1.925</v>
      </c>
      <c r="AZ52" s="10">
        <f t="shared" si="58"/>
        <v>0</v>
      </c>
      <c r="BA52" s="10">
        <f t="shared" si="58"/>
        <v>0</v>
      </c>
      <c r="BB52" s="10">
        <f t="shared" si="58"/>
        <v>0</v>
      </c>
      <c r="BC52" s="10">
        <f t="shared" si="58"/>
        <v>7.7328542999999987</v>
      </c>
      <c r="BD52" s="10">
        <f t="shared" si="58"/>
        <v>0</v>
      </c>
      <c r="BE52" s="10">
        <f t="shared" si="58"/>
        <v>0</v>
      </c>
      <c r="BF52" s="10">
        <f t="shared" si="58"/>
        <v>1.9450000000000001</v>
      </c>
      <c r="BG52" s="10">
        <f t="shared" si="58"/>
        <v>0</v>
      </c>
      <c r="BH52" s="10">
        <f t="shared" si="58"/>
        <v>0</v>
      </c>
      <c r="BI52" s="10">
        <f t="shared" si="58"/>
        <v>0</v>
      </c>
      <c r="BJ52" s="10">
        <f t="shared" si="58"/>
        <v>27.280679080000002</v>
      </c>
      <c r="BK52" s="10">
        <f t="shared" si="58"/>
        <v>0</v>
      </c>
      <c r="BL52" s="10">
        <f t="shared" si="58"/>
        <v>0</v>
      </c>
      <c r="BM52" s="10">
        <f t="shared" si="58"/>
        <v>2.9660000000000002</v>
      </c>
      <c r="BN52" s="10">
        <f t="shared" si="58"/>
        <v>0</v>
      </c>
      <c r="BO52" s="10">
        <f t="shared" si="58"/>
        <v>0</v>
      </c>
      <c r="BP52" s="10">
        <f t="shared" si="58"/>
        <v>0</v>
      </c>
      <c r="BQ52" s="10">
        <f t="shared" ref="BQ52:BW52" si="60">BQ53</f>
        <v>0</v>
      </c>
      <c r="BR52" s="10">
        <f t="shared" si="60"/>
        <v>0</v>
      </c>
      <c r="BS52" s="10">
        <f t="shared" si="60"/>
        <v>0</v>
      </c>
      <c r="BT52" s="10">
        <f t="shared" si="60"/>
        <v>0</v>
      </c>
      <c r="BU52" s="10">
        <f t="shared" si="60"/>
        <v>0</v>
      </c>
      <c r="BV52" s="10">
        <f t="shared" si="60"/>
        <v>0</v>
      </c>
      <c r="BW52" s="10">
        <f t="shared" si="60"/>
        <v>0</v>
      </c>
      <c r="BX52" s="10">
        <f>BX53</f>
        <v>0</v>
      </c>
      <c r="BY52" s="10">
        <f>AO52-F52</f>
        <v>-24.681466620000009</v>
      </c>
      <c r="BZ52" s="10">
        <f>BY52/F52*100</f>
        <v>-37.459729571393893</v>
      </c>
      <c r="CA52" s="9" t="s">
        <v>106</v>
      </c>
      <c r="CB52" s="24">
        <f t="shared" si="27"/>
        <v>17.623999999999999</v>
      </c>
      <c r="CC52" s="24">
        <f t="shared" si="28"/>
        <v>0</v>
      </c>
      <c r="CD52" s="24">
        <f t="shared" si="29"/>
        <v>0</v>
      </c>
      <c r="CE52" s="24">
        <f t="shared" si="30"/>
        <v>2.3600000000000003</v>
      </c>
      <c r="CF52" s="24">
        <f t="shared" si="31"/>
        <v>0</v>
      </c>
      <c r="CG52" s="24">
        <f t="shared" si="32"/>
        <v>0</v>
      </c>
    </row>
    <row r="53" spans="1:85" ht="31.5" x14ac:dyDescent="0.25">
      <c r="A53" s="59" t="s">
        <v>141</v>
      </c>
      <c r="B53" s="60" t="s">
        <v>142</v>
      </c>
      <c r="C53" s="59" t="s">
        <v>108</v>
      </c>
      <c r="D53" s="10">
        <f t="shared" ref="D53:AM53" si="61">SUM(D54:D93)</f>
        <v>225.38029999999998</v>
      </c>
      <c r="E53" s="10">
        <f t="shared" si="61"/>
        <v>0</v>
      </c>
      <c r="F53" s="10">
        <f t="shared" si="61"/>
        <v>65.888000000000005</v>
      </c>
      <c r="G53" s="10">
        <f t="shared" si="61"/>
        <v>0</v>
      </c>
      <c r="H53" s="10">
        <f t="shared" si="61"/>
        <v>0</v>
      </c>
      <c r="I53" s="10">
        <f t="shared" si="61"/>
        <v>7.3600000000000012</v>
      </c>
      <c r="J53" s="10">
        <f t="shared" si="61"/>
        <v>0</v>
      </c>
      <c r="K53" s="10">
        <f t="shared" si="61"/>
        <v>0</v>
      </c>
      <c r="L53" s="10">
        <f t="shared" si="61"/>
        <v>0</v>
      </c>
      <c r="M53" s="10">
        <f t="shared" si="61"/>
        <v>2.73</v>
      </c>
      <c r="N53" s="10">
        <f t="shared" si="61"/>
        <v>0</v>
      </c>
      <c r="O53" s="10">
        <f t="shared" si="61"/>
        <v>0</v>
      </c>
      <c r="P53" s="10">
        <f t="shared" si="61"/>
        <v>0.67</v>
      </c>
      <c r="Q53" s="10">
        <f t="shared" si="61"/>
        <v>0</v>
      </c>
      <c r="R53" s="10">
        <f t="shared" si="61"/>
        <v>0</v>
      </c>
      <c r="S53" s="10">
        <f t="shared" si="61"/>
        <v>0</v>
      </c>
      <c r="T53" s="10">
        <f t="shared" si="61"/>
        <v>6.56</v>
      </c>
      <c r="U53" s="10">
        <f t="shared" si="61"/>
        <v>0</v>
      </c>
      <c r="V53" s="10">
        <f t="shared" si="61"/>
        <v>0</v>
      </c>
      <c r="W53" s="10">
        <f t="shared" si="61"/>
        <v>0.9</v>
      </c>
      <c r="X53" s="10">
        <f t="shared" si="61"/>
        <v>0</v>
      </c>
      <c r="Y53" s="10">
        <f t="shared" si="61"/>
        <v>0</v>
      </c>
      <c r="Z53" s="10">
        <f t="shared" si="61"/>
        <v>0</v>
      </c>
      <c r="AA53" s="10">
        <f t="shared" si="61"/>
        <v>8.3339999999999996</v>
      </c>
      <c r="AB53" s="10">
        <f t="shared" si="61"/>
        <v>0</v>
      </c>
      <c r="AC53" s="10">
        <f t="shared" si="61"/>
        <v>0</v>
      </c>
      <c r="AD53" s="10">
        <f t="shared" si="61"/>
        <v>0.79</v>
      </c>
      <c r="AE53" s="10">
        <f t="shared" si="61"/>
        <v>0</v>
      </c>
      <c r="AF53" s="10">
        <f t="shared" si="61"/>
        <v>0</v>
      </c>
      <c r="AG53" s="10">
        <f t="shared" si="61"/>
        <v>0</v>
      </c>
      <c r="AH53" s="10">
        <f t="shared" si="61"/>
        <v>48.263999999999996</v>
      </c>
      <c r="AI53" s="10">
        <f t="shared" si="61"/>
        <v>0</v>
      </c>
      <c r="AJ53" s="10">
        <f t="shared" si="61"/>
        <v>0</v>
      </c>
      <c r="AK53" s="10">
        <f t="shared" si="61"/>
        <v>5.0000000000000009</v>
      </c>
      <c r="AL53" s="10">
        <f t="shared" si="61"/>
        <v>0</v>
      </c>
      <c r="AM53" s="10">
        <f t="shared" si="61"/>
        <v>0</v>
      </c>
      <c r="AN53" s="10">
        <f t="shared" si="59"/>
        <v>0</v>
      </c>
      <c r="AO53" s="10">
        <f t="shared" si="59"/>
        <v>41.206533379999996</v>
      </c>
      <c r="AP53" s="10">
        <f t="shared" si="59"/>
        <v>0</v>
      </c>
      <c r="AQ53" s="10">
        <f t="shared" si="59"/>
        <v>0</v>
      </c>
      <c r="AR53" s="10">
        <f t="shared" si="59"/>
        <v>6.8360000000000003</v>
      </c>
      <c r="AS53" s="10">
        <f t="shared" si="59"/>
        <v>0</v>
      </c>
      <c r="AT53" s="10">
        <f t="shared" si="59"/>
        <v>0</v>
      </c>
      <c r="AU53" s="10">
        <f t="shared" ref="AU53:BX53" si="62">SUM(AU54:AU93)</f>
        <v>0</v>
      </c>
      <c r="AV53" s="10">
        <f t="shared" si="62"/>
        <v>6.1929999999999996</v>
      </c>
      <c r="AW53" s="10">
        <f t="shared" si="62"/>
        <v>0</v>
      </c>
      <c r="AX53" s="10">
        <f t="shared" si="62"/>
        <v>0</v>
      </c>
      <c r="AY53" s="10">
        <f t="shared" si="62"/>
        <v>1.925</v>
      </c>
      <c r="AZ53" s="10">
        <f t="shared" si="62"/>
        <v>0</v>
      </c>
      <c r="BA53" s="10">
        <f t="shared" si="62"/>
        <v>0</v>
      </c>
      <c r="BB53" s="10">
        <f t="shared" si="62"/>
        <v>0</v>
      </c>
      <c r="BC53" s="10">
        <f t="shared" si="62"/>
        <v>7.7328542999999987</v>
      </c>
      <c r="BD53" s="10">
        <f t="shared" si="62"/>
        <v>0</v>
      </c>
      <c r="BE53" s="10">
        <f t="shared" si="62"/>
        <v>0</v>
      </c>
      <c r="BF53" s="10">
        <f t="shared" si="62"/>
        <v>1.9450000000000001</v>
      </c>
      <c r="BG53" s="10">
        <f t="shared" si="62"/>
        <v>0</v>
      </c>
      <c r="BH53" s="10">
        <f t="shared" si="62"/>
        <v>0</v>
      </c>
      <c r="BI53" s="10">
        <f t="shared" si="62"/>
        <v>0</v>
      </c>
      <c r="BJ53" s="10">
        <f t="shared" si="62"/>
        <v>27.280679080000002</v>
      </c>
      <c r="BK53" s="10">
        <f t="shared" si="62"/>
        <v>0</v>
      </c>
      <c r="BL53" s="10">
        <f t="shared" si="62"/>
        <v>0</v>
      </c>
      <c r="BM53" s="10">
        <f t="shared" si="62"/>
        <v>2.9660000000000002</v>
      </c>
      <c r="BN53" s="10">
        <f t="shared" si="62"/>
        <v>0</v>
      </c>
      <c r="BO53" s="10">
        <f t="shared" si="62"/>
        <v>0</v>
      </c>
      <c r="BP53" s="10">
        <f t="shared" si="62"/>
        <v>0</v>
      </c>
      <c r="BQ53" s="10">
        <f t="shared" si="62"/>
        <v>0</v>
      </c>
      <c r="BR53" s="10">
        <f t="shared" si="62"/>
        <v>0</v>
      </c>
      <c r="BS53" s="10">
        <f t="shared" si="62"/>
        <v>0</v>
      </c>
      <c r="BT53" s="10">
        <f t="shared" si="62"/>
        <v>0</v>
      </c>
      <c r="BU53" s="10">
        <f t="shared" si="62"/>
        <v>0</v>
      </c>
      <c r="BV53" s="10">
        <f t="shared" si="62"/>
        <v>0</v>
      </c>
      <c r="BW53" s="10">
        <f t="shared" si="62"/>
        <v>0</v>
      </c>
      <c r="BX53" s="10">
        <f t="shared" si="62"/>
        <v>0</v>
      </c>
      <c r="BY53" s="10">
        <f>AO53-F53</f>
        <v>-24.681466620000009</v>
      </c>
      <c r="BZ53" s="10">
        <f>BY53/F53*100</f>
        <v>-37.459729571393893</v>
      </c>
      <c r="CA53" s="9" t="s">
        <v>106</v>
      </c>
      <c r="CB53" s="24">
        <f t="shared" si="27"/>
        <v>17.623999999999999</v>
      </c>
      <c r="CC53" s="24">
        <f t="shared" si="28"/>
        <v>0</v>
      </c>
      <c r="CD53" s="24">
        <f t="shared" si="29"/>
        <v>0</v>
      </c>
      <c r="CE53" s="24">
        <f t="shared" si="30"/>
        <v>2.3600000000000003</v>
      </c>
      <c r="CF53" s="24">
        <f t="shared" si="31"/>
        <v>0</v>
      </c>
      <c r="CG53" s="24">
        <f t="shared" si="32"/>
        <v>0</v>
      </c>
    </row>
    <row r="54" spans="1:85" ht="63" x14ac:dyDescent="0.25">
      <c r="A54" s="6" t="s">
        <v>143</v>
      </c>
      <c r="B54" s="34" t="s">
        <v>317</v>
      </c>
      <c r="C54" s="29" t="s">
        <v>238</v>
      </c>
      <c r="D54" s="7">
        <v>21.42</v>
      </c>
      <c r="E54" s="10">
        <f t="shared" ref="E54:K54" si="63">L54+S54+Z54+AG54</f>
        <v>0</v>
      </c>
      <c r="F54" s="10">
        <f t="shared" si="63"/>
        <v>6.56</v>
      </c>
      <c r="G54" s="10">
        <f t="shared" si="63"/>
        <v>0</v>
      </c>
      <c r="H54" s="10">
        <f t="shared" si="63"/>
        <v>0</v>
      </c>
      <c r="I54" s="10">
        <f t="shared" si="63"/>
        <v>0.9</v>
      </c>
      <c r="J54" s="10">
        <f t="shared" si="63"/>
        <v>0</v>
      </c>
      <c r="K54" s="10">
        <f t="shared" si="63"/>
        <v>0</v>
      </c>
      <c r="L54" s="10">
        <v>0</v>
      </c>
      <c r="M54" s="10">
        <v>0</v>
      </c>
      <c r="N54" s="10">
        <v>0</v>
      </c>
      <c r="O54" s="10">
        <v>0</v>
      </c>
      <c r="P54" s="10">
        <v>0</v>
      </c>
      <c r="Q54" s="10">
        <v>0</v>
      </c>
      <c r="R54" s="10">
        <v>0</v>
      </c>
      <c r="S54" s="10">
        <v>0</v>
      </c>
      <c r="T54" s="10">
        <v>6.56</v>
      </c>
      <c r="U54" s="10">
        <v>0</v>
      </c>
      <c r="V54" s="10">
        <v>0</v>
      </c>
      <c r="W54" s="10">
        <v>0.9</v>
      </c>
      <c r="X54" s="10">
        <v>0</v>
      </c>
      <c r="Y54" s="10">
        <v>0</v>
      </c>
      <c r="Z54" s="10">
        <v>0</v>
      </c>
      <c r="AA54" s="10">
        <v>0</v>
      </c>
      <c r="AB54" s="10">
        <v>0</v>
      </c>
      <c r="AC54" s="10">
        <v>0</v>
      </c>
      <c r="AD54" s="10">
        <v>0</v>
      </c>
      <c r="AE54" s="10">
        <v>0</v>
      </c>
      <c r="AF54" s="10">
        <v>0</v>
      </c>
      <c r="AG54" s="10">
        <v>0</v>
      </c>
      <c r="AH54" s="10">
        <v>0</v>
      </c>
      <c r="AI54" s="10">
        <v>0</v>
      </c>
      <c r="AJ54" s="10">
        <v>0</v>
      </c>
      <c r="AK54" s="10">
        <v>0</v>
      </c>
      <c r="AL54" s="10">
        <v>0</v>
      </c>
      <c r="AM54" s="10">
        <v>0</v>
      </c>
      <c r="AN54" s="10">
        <f t="shared" ref="AN54:AN92" si="64">AU54+BB54+BI54+BP54</f>
        <v>0</v>
      </c>
      <c r="AO54" s="10">
        <f t="shared" ref="AO54:AO92" si="65">AV54+BC54+BJ54+BQ54</f>
        <v>20.96225153</v>
      </c>
      <c r="AP54" s="10">
        <f t="shared" ref="AP54:AP92" si="66">AW54+BD54+BK54+BR54</f>
        <v>0</v>
      </c>
      <c r="AQ54" s="10">
        <f t="shared" ref="AQ54:AQ92" si="67">AX54+BE54+BL54+BS54</f>
        <v>0</v>
      </c>
      <c r="AR54" s="10">
        <f t="shared" ref="AR54:AR92" si="68">AY54+BF54+BM54+BT54</f>
        <v>1.25</v>
      </c>
      <c r="AS54" s="10">
        <f t="shared" ref="AS54:AS92" si="69">AZ54+BG54+BN54+BU54</f>
        <v>0</v>
      </c>
      <c r="AT54" s="10">
        <f t="shared" ref="AT54:AT92" si="70">BA54+BH54+BO54+BV54</f>
        <v>0</v>
      </c>
      <c r="AU54" s="10">
        <v>0</v>
      </c>
      <c r="AV54" s="10">
        <v>0</v>
      </c>
      <c r="AW54" s="10">
        <v>0</v>
      </c>
      <c r="AX54" s="10">
        <v>0</v>
      </c>
      <c r="AY54" s="10">
        <v>0</v>
      </c>
      <c r="AZ54" s="10">
        <v>0</v>
      </c>
      <c r="BA54" s="10">
        <v>0</v>
      </c>
      <c r="BB54" s="10">
        <v>0</v>
      </c>
      <c r="BC54" s="10">
        <v>0</v>
      </c>
      <c r="BD54" s="10">
        <v>0</v>
      </c>
      <c r="BE54" s="10">
        <v>0</v>
      </c>
      <c r="BF54" s="10">
        <v>0</v>
      </c>
      <c r="BG54" s="10">
        <v>0</v>
      </c>
      <c r="BH54" s="10">
        <v>0</v>
      </c>
      <c r="BI54" s="10">
        <v>0</v>
      </c>
      <c r="BJ54" s="10">
        <v>20.96225153</v>
      </c>
      <c r="BK54" s="10">
        <v>0</v>
      </c>
      <c r="BL54" s="10">
        <v>0</v>
      </c>
      <c r="BM54" s="10">
        <v>1.25</v>
      </c>
      <c r="BN54" s="10">
        <v>0</v>
      </c>
      <c r="BO54" s="10">
        <v>0</v>
      </c>
      <c r="BP54" s="10">
        <v>0</v>
      </c>
      <c r="BQ54" s="10">
        <v>0</v>
      </c>
      <c r="BR54" s="10">
        <v>0</v>
      </c>
      <c r="BS54" s="10">
        <v>0</v>
      </c>
      <c r="BT54" s="10">
        <v>0</v>
      </c>
      <c r="BU54" s="10">
        <v>0</v>
      </c>
      <c r="BV54" s="10">
        <v>0</v>
      </c>
      <c r="BW54" s="10">
        <v>0</v>
      </c>
      <c r="BX54" s="10">
        <v>0</v>
      </c>
      <c r="BY54" s="10">
        <f>AO54-F54</f>
        <v>14.402251530000001</v>
      </c>
      <c r="BZ54" s="10">
        <f>BY54/F54*100</f>
        <v>219.54651722560979</v>
      </c>
      <c r="CA54" s="27" t="s">
        <v>351</v>
      </c>
      <c r="CB54" s="24">
        <f t="shared" si="27"/>
        <v>6.56</v>
      </c>
      <c r="CC54" s="24">
        <f t="shared" si="28"/>
        <v>0</v>
      </c>
      <c r="CD54" s="24">
        <f t="shared" si="29"/>
        <v>0</v>
      </c>
      <c r="CE54" s="24">
        <f t="shared" si="30"/>
        <v>0.9</v>
      </c>
      <c r="CF54" s="24">
        <f t="shared" si="31"/>
        <v>0</v>
      </c>
      <c r="CG54" s="24">
        <f t="shared" si="32"/>
        <v>0</v>
      </c>
    </row>
    <row r="55" spans="1:85" ht="47.25" x14ac:dyDescent="0.25">
      <c r="A55" s="6" t="s">
        <v>144</v>
      </c>
      <c r="B55" s="34" t="s">
        <v>318</v>
      </c>
      <c r="C55" s="27" t="s">
        <v>319</v>
      </c>
      <c r="D55" s="10">
        <v>17.600000000000001</v>
      </c>
      <c r="E55" s="10">
        <f t="shared" ref="E55:E65" si="71">L55+S55+Z55+AG55</f>
        <v>0</v>
      </c>
      <c r="F55" s="10">
        <f t="shared" ref="F55:F65" si="72">M55+T55+AA55+AH55</f>
        <v>14.3</v>
      </c>
      <c r="G55" s="10">
        <f t="shared" ref="G55:G65" si="73">N55+U55+AB55+AI55</f>
        <v>0</v>
      </c>
      <c r="H55" s="10">
        <f t="shared" ref="H55:H65" si="74">O55+V55+AC55+AJ55</f>
        <v>0</v>
      </c>
      <c r="I55" s="10">
        <f t="shared" ref="I55:I65" si="75">P55+W55+AD55+AK55</f>
        <v>1.95</v>
      </c>
      <c r="J55" s="10">
        <f t="shared" ref="J55:J65" si="76">Q55+X55+AE55+AL55</f>
        <v>0</v>
      </c>
      <c r="K55" s="10">
        <f t="shared" ref="K55:K65" si="77">R55+Y55+AF55+AM55</f>
        <v>0</v>
      </c>
      <c r="L55" s="10">
        <v>0</v>
      </c>
      <c r="M55" s="10">
        <v>0</v>
      </c>
      <c r="N55" s="10">
        <v>0</v>
      </c>
      <c r="O55" s="10">
        <v>0</v>
      </c>
      <c r="P55" s="10">
        <v>0</v>
      </c>
      <c r="Q55" s="10">
        <v>0</v>
      </c>
      <c r="R55" s="10">
        <v>0</v>
      </c>
      <c r="S55" s="10">
        <v>0</v>
      </c>
      <c r="T55" s="10">
        <v>0</v>
      </c>
      <c r="U55" s="10">
        <v>0</v>
      </c>
      <c r="V55" s="10">
        <v>0</v>
      </c>
      <c r="W55" s="10">
        <v>0</v>
      </c>
      <c r="X55" s="10">
        <v>0</v>
      </c>
      <c r="Y55" s="10">
        <v>0</v>
      </c>
      <c r="Z55" s="10">
        <v>0</v>
      </c>
      <c r="AA55" s="10">
        <v>0</v>
      </c>
      <c r="AB55" s="10">
        <v>0</v>
      </c>
      <c r="AC55" s="10">
        <v>0</v>
      </c>
      <c r="AD55" s="10">
        <v>0</v>
      </c>
      <c r="AE55" s="10">
        <v>0</v>
      </c>
      <c r="AF55" s="10">
        <v>0</v>
      </c>
      <c r="AG55" s="10">
        <v>0</v>
      </c>
      <c r="AH55" s="10">
        <v>14.3</v>
      </c>
      <c r="AI55" s="10">
        <v>0</v>
      </c>
      <c r="AJ55" s="10">
        <v>0</v>
      </c>
      <c r="AK55" s="10">
        <v>1.95</v>
      </c>
      <c r="AL55" s="10">
        <v>0</v>
      </c>
      <c r="AM55" s="10">
        <v>0</v>
      </c>
      <c r="AN55" s="10">
        <f t="shared" si="64"/>
        <v>0</v>
      </c>
      <c r="AO55" s="10">
        <f t="shared" si="65"/>
        <v>0</v>
      </c>
      <c r="AP55" s="10">
        <f t="shared" si="66"/>
        <v>0</v>
      </c>
      <c r="AQ55" s="10">
        <f t="shared" si="67"/>
        <v>0</v>
      </c>
      <c r="AR55" s="10">
        <f t="shared" si="68"/>
        <v>0</v>
      </c>
      <c r="AS55" s="10">
        <f t="shared" si="69"/>
        <v>0</v>
      </c>
      <c r="AT55" s="10">
        <f t="shared" si="70"/>
        <v>0</v>
      </c>
      <c r="AU55" s="10">
        <v>0</v>
      </c>
      <c r="AV55" s="10">
        <v>0</v>
      </c>
      <c r="AW55" s="10">
        <v>0</v>
      </c>
      <c r="AX55" s="10">
        <v>0</v>
      </c>
      <c r="AY55" s="10">
        <v>0</v>
      </c>
      <c r="AZ55" s="10">
        <v>0</v>
      </c>
      <c r="BA55" s="10">
        <v>0</v>
      </c>
      <c r="BB55" s="10">
        <v>0</v>
      </c>
      <c r="BC55" s="10">
        <v>0</v>
      </c>
      <c r="BD55" s="10">
        <v>0</v>
      </c>
      <c r="BE55" s="10">
        <v>0</v>
      </c>
      <c r="BF55" s="10">
        <v>0</v>
      </c>
      <c r="BG55" s="10">
        <v>0</v>
      </c>
      <c r="BH55" s="10">
        <v>0</v>
      </c>
      <c r="BI55" s="10">
        <v>0</v>
      </c>
      <c r="BJ55" s="10">
        <v>0</v>
      </c>
      <c r="BK55" s="10">
        <v>0</v>
      </c>
      <c r="BL55" s="10">
        <v>0</v>
      </c>
      <c r="BM55" s="10">
        <v>0</v>
      </c>
      <c r="BN55" s="10">
        <v>0</v>
      </c>
      <c r="BO55" s="10">
        <v>0</v>
      </c>
      <c r="BP55" s="10">
        <v>0</v>
      </c>
      <c r="BQ55" s="10">
        <v>0</v>
      </c>
      <c r="BR55" s="10">
        <v>0</v>
      </c>
      <c r="BS55" s="10">
        <v>0</v>
      </c>
      <c r="BT55" s="10">
        <v>0</v>
      </c>
      <c r="BU55" s="10">
        <v>0</v>
      </c>
      <c r="BV55" s="10">
        <v>0</v>
      </c>
      <c r="BW55" s="10">
        <v>0</v>
      </c>
      <c r="BX55" s="10">
        <v>0</v>
      </c>
      <c r="BY55" s="10">
        <f t="shared" ref="BY55:BY65" si="78">AO55-F55</f>
        <v>-14.3</v>
      </c>
      <c r="BZ55" s="10">
        <f t="shared" ref="BZ55:BZ65" si="79">BY55/F55*100</f>
        <v>-100</v>
      </c>
      <c r="CA55" s="27" t="s">
        <v>352</v>
      </c>
      <c r="CB55" s="24">
        <f t="shared" si="27"/>
        <v>0</v>
      </c>
      <c r="CC55" s="24">
        <f t="shared" si="28"/>
        <v>0</v>
      </c>
      <c r="CD55" s="24">
        <f t="shared" si="29"/>
        <v>0</v>
      </c>
      <c r="CE55" s="24">
        <f t="shared" si="30"/>
        <v>0</v>
      </c>
      <c r="CF55" s="24">
        <f t="shared" si="31"/>
        <v>0</v>
      </c>
      <c r="CG55" s="24">
        <f t="shared" si="32"/>
        <v>0</v>
      </c>
    </row>
    <row r="56" spans="1:85" ht="47.25" x14ac:dyDescent="0.25">
      <c r="A56" s="6" t="s">
        <v>145</v>
      </c>
      <c r="B56" s="27" t="s">
        <v>320</v>
      </c>
      <c r="C56" s="27" t="s">
        <v>321</v>
      </c>
      <c r="D56" s="10">
        <v>0.85</v>
      </c>
      <c r="E56" s="10">
        <f t="shared" si="71"/>
        <v>0</v>
      </c>
      <c r="F56" s="10">
        <f t="shared" si="72"/>
        <v>0.66</v>
      </c>
      <c r="G56" s="10">
        <f t="shared" si="73"/>
        <v>0</v>
      </c>
      <c r="H56" s="10">
        <f t="shared" si="74"/>
        <v>0</v>
      </c>
      <c r="I56" s="10">
        <f t="shared" si="75"/>
        <v>0.16</v>
      </c>
      <c r="J56" s="10">
        <f t="shared" si="76"/>
        <v>0</v>
      </c>
      <c r="K56" s="10">
        <f t="shared" si="77"/>
        <v>0</v>
      </c>
      <c r="L56" s="10">
        <v>0</v>
      </c>
      <c r="M56" s="10">
        <v>0.66</v>
      </c>
      <c r="N56" s="10">
        <v>0</v>
      </c>
      <c r="O56" s="10">
        <v>0</v>
      </c>
      <c r="P56" s="10">
        <v>0.16</v>
      </c>
      <c r="Q56" s="10">
        <v>0</v>
      </c>
      <c r="R56" s="10">
        <v>0</v>
      </c>
      <c r="S56" s="10">
        <v>0</v>
      </c>
      <c r="T56" s="10">
        <v>0</v>
      </c>
      <c r="U56" s="10">
        <v>0</v>
      </c>
      <c r="V56" s="10">
        <v>0</v>
      </c>
      <c r="W56" s="10">
        <v>0</v>
      </c>
      <c r="X56" s="10">
        <v>0</v>
      </c>
      <c r="Y56" s="10">
        <v>0</v>
      </c>
      <c r="Z56" s="10">
        <v>0</v>
      </c>
      <c r="AA56" s="10">
        <v>0</v>
      </c>
      <c r="AB56" s="10">
        <v>0</v>
      </c>
      <c r="AC56" s="10">
        <v>0</v>
      </c>
      <c r="AD56" s="10">
        <v>0</v>
      </c>
      <c r="AE56" s="10">
        <v>0</v>
      </c>
      <c r="AF56" s="10">
        <v>0</v>
      </c>
      <c r="AG56" s="10">
        <v>0</v>
      </c>
      <c r="AH56" s="10">
        <v>0</v>
      </c>
      <c r="AI56" s="10">
        <v>0</v>
      </c>
      <c r="AJ56" s="10">
        <v>0</v>
      </c>
      <c r="AK56" s="10">
        <v>0</v>
      </c>
      <c r="AL56" s="10">
        <v>0</v>
      </c>
      <c r="AM56" s="10">
        <v>0</v>
      </c>
      <c r="AN56" s="10">
        <f t="shared" si="64"/>
        <v>0</v>
      </c>
      <c r="AO56" s="10">
        <f t="shared" si="65"/>
        <v>0</v>
      </c>
      <c r="AP56" s="10">
        <f t="shared" si="66"/>
        <v>0</v>
      </c>
      <c r="AQ56" s="10">
        <f t="shared" si="67"/>
        <v>0</v>
      </c>
      <c r="AR56" s="10">
        <f t="shared" si="68"/>
        <v>0</v>
      </c>
      <c r="AS56" s="10">
        <f t="shared" si="69"/>
        <v>0</v>
      </c>
      <c r="AT56" s="10">
        <f t="shared" si="70"/>
        <v>0</v>
      </c>
      <c r="AU56" s="10">
        <v>0</v>
      </c>
      <c r="AV56" s="10">
        <v>0</v>
      </c>
      <c r="AW56" s="10">
        <v>0</v>
      </c>
      <c r="AX56" s="10">
        <v>0</v>
      </c>
      <c r="AY56" s="10">
        <v>0</v>
      </c>
      <c r="AZ56" s="10">
        <v>0</v>
      </c>
      <c r="BA56" s="10">
        <v>0</v>
      </c>
      <c r="BB56" s="10">
        <v>0</v>
      </c>
      <c r="BC56" s="10">
        <v>0</v>
      </c>
      <c r="BD56" s="10">
        <v>0</v>
      </c>
      <c r="BE56" s="10">
        <v>0</v>
      </c>
      <c r="BF56" s="10">
        <v>0</v>
      </c>
      <c r="BG56" s="10">
        <v>0</v>
      </c>
      <c r="BH56" s="10">
        <v>0</v>
      </c>
      <c r="BI56" s="10">
        <v>0</v>
      </c>
      <c r="BJ56" s="10">
        <v>0</v>
      </c>
      <c r="BK56" s="10">
        <v>0</v>
      </c>
      <c r="BL56" s="10">
        <v>0</v>
      </c>
      <c r="BM56" s="10">
        <v>0</v>
      </c>
      <c r="BN56" s="10">
        <v>0</v>
      </c>
      <c r="BO56" s="10">
        <v>0</v>
      </c>
      <c r="BP56" s="10">
        <v>0</v>
      </c>
      <c r="BQ56" s="10">
        <v>0</v>
      </c>
      <c r="BR56" s="10">
        <v>0</v>
      </c>
      <c r="BS56" s="10">
        <v>0</v>
      </c>
      <c r="BT56" s="10">
        <v>0</v>
      </c>
      <c r="BU56" s="10">
        <v>0</v>
      </c>
      <c r="BV56" s="10">
        <v>0</v>
      </c>
      <c r="BW56" s="10">
        <v>0</v>
      </c>
      <c r="BX56" s="10">
        <v>0</v>
      </c>
      <c r="BY56" s="10">
        <f t="shared" si="78"/>
        <v>-0.66</v>
      </c>
      <c r="BZ56" s="10">
        <f t="shared" si="79"/>
        <v>-100</v>
      </c>
      <c r="CA56" s="27" t="s">
        <v>353</v>
      </c>
      <c r="CB56" s="24">
        <f t="shared" si="27"/>
        <v>0.66</v>
      </c>
      <c r="CC56" s="24">
        <f t="shared" si="28"/>
        <v>0</v>
      </c>
      <c r="CD56" s="24">
        <f t="shared" si="29"/>
        <v>0</v>
      </c>
      <c r="CE56" s="24">
        <f t="shared" si="30"/>
        <v>0.16</v>
      </c>
      <c r="CF56" s="24">
        <f t="shared" si="31"/>
        <v>0</v>
      </c>
      <c r="CG56" s="24">
        <f t="shared" si="32"/>
        <v>0</v>
      </c>
    </row>
    <row r="57" spans="1:85" ht="94.5" x14ac:dyDescent="0.25">
      <c r="A57" s="6" t="s">
        <v>146</v>
      </c>
      <c r="B57" s="35" t="s">
        <v>322</v>
      </c>
      <c r="C57" s="27" t="s">
        <v>323</v>
      </c>
      <c r="D57" s="10">
        <v>7.5</v>
      </c>
      <c r="E57" s="10">
        <f t="shared" si="71"/>
        <v>0</v>
      </c>
      <c r="F57" s="10">
        <f t="shared" si="72"/>
        <v>6.5039999999999996</v>
      </c>
      <c r="G57" s="10">
        <f t="shared" si="73"/>
        <v>0</v>
      </c>
      <c r="H57" s="10">
        <f t="shared" si="74"/>
        <v>0</v>
      </c>
      <c r="I57" s="10">
        <f t="shared" si="75"/>
        <v>0.34</v>
      </c>
      <c r="J57" s="10">
        <f t="shared" si="76"/>
        <v>0</v>
      </c>
      <c r="K57" s="10">
        <f t="shared" si="77"/>
        <v>0</v>
      </c>
      <c r="L57" s="10">
        <v>0</v>
      </c>
      <c r="M57" s="10">
        <v>0</v>
      </c>
      <c r="N57" s="10">
        <v>0</v>
      </c>
      <c r="O57" s="10">
        <v>0</v>
      </c>
      <c r="P57" s="10">
        <v>0</v>
      </c>
      <c r="Q57" s="10">
        <v>0</v>
      </c>
      <c r="R57" s="10">
        <v>0</v>
      </c>
      <c r="S57" s="10">
        <v>0</v>
      </c>
      <c r="T57" s="10">
        <v>0</v>
      </c>
      <c r="U57" s="10">
        <v>0</v>
      </c>
      <c r="V57" s="10">
        <v>0</v>
      </c>
      <c r="W57" s="10">
        <v>0</v>
      </c>
      <c r="X57" s="10">
        <v>0</v>
      </c>
      <c r="Y57" s="10">
        <v>0</v>
      </c>
      <c r="Z57" s="10">
        <v>0</v>
      </c>
      <c r="AA57" s="10">
        <v>6.5039999999999996</v>
      </c>
      <c r="AB57" s="10">
        <v>0</v>
      </c>
      <c r="AC57" s="10">
        <v>0</v>
      </c>
      <c r="AD57" s="10">
        <v>0.34</v>
      </c>
      <c r="AE57" s="10">
        <v>0</v>
      </c>
      <c r="AF57" s="10">
        <v>0</v>
      </c>
      <c r="AG57" s="10">
        <v>0</v>
      </c>
      <c r="AH57" s="10">
        <v>0</v>
      </c>
      <c r="AI57" s="10">
        <v>0</v>
      </c>
      <c r="AJ57" s="10">
        <v>0</v>
      </c>
      <c r="AK57" s="10">
        <v>0</v>
      </c>
      <c r="AL57" s="10">
        <v>0</v>
      </c>
      <c r="AM57" s="10">
        <v>0</v>
      </c>
      <c r="AN57" s="10">
        <f t="shared" si="64"/>
        <v>0</v>
      </c>
      <c r="AO57" s="10">
        <f t="shared" si="65"/>
        <v>0</v>
      </c>
      <c r="AP57" s="10">
        <f t="shared" si="66"/>
        <v>0</v>
      </c>
      <c r="AQ57" s="10">
        <f t="shared" si="67"/>
        <v>0</v>
      </c>
      <c r="AR57" s="10">
        <f t="shared" si="68"/>
        <v>0</v>
      </c>
      <c r="AS57" s="10">
        <f t="shared" si="69"/>
        <v>0</v>
      </c>
      <c r="AT57" s="10">
        <f t="shared" si="70"/>
        <v>0</v>
      </c>
      <c r="AU57" s="10">
        <v>0</v>
      </c>
      <c r="AV57" s="10">
        <v>0</v>
      </c>
      <c r="AW57" s="10">
        <v>0</v>
      </c>
      <c r="AX57" s="10">
        <v>0</v>
      </c>
      <c r="AY57" s="10">
        <v>0</v>
      </c>
      <c r="AZ57" s="10">
        <v>0</v>
      </c>
      <c r="BA57" s="10">
        <v>0</v>
      </c>
      <c r="BB57" s="10">
        <v>0</v>
      </c>
      <c r="BC57" s="10">
        <v>0</v>
      </c>
      <c r="BD57" s="10">
        <v>0</v>
      </c>
      <c r="BE57" s="10">
        <v>0</v>
      </c>
      <c r="BF57" s="10">
        <v>0</v>
      </c>
      <c r="BG57" s="10">
        <v>0</v>
      </c>
      <c r="BH57" s="10">
        <v>0</v>
      </c>
      <c r="BI57" s="10">
        <v>0</v>
      </c>
      <c r="BJ57" s="10">
        <v>0</v>
      </c>
      <c r="BK57" s="10">
        <v>0</v>
      </c>
      <c r="BL57" s="10">
        <v>0</v>
      </c>
      <c r="BM57" s="10">
        <v>0</v>
      </c>
      <c r="BN57" s="10">
        <v>0</v>
      </c>
      <c r="BO57" s="10">
        <v>0</v>
      </c>
      <c r="BP57" s="10">
        <v>0</v>
      </c>
      <c r="BQ57" s="10">
        <v>0</v>
      </c>
      <c r="BR57" s="10">
        <v>0</v>
      </c>
      <c r="BS57" s="10">
        <v>0</v>
      </c>
      <c r="BT57" s="10">
        <v>0</v>
      </c>
      <c r="BU57" s="10">
        <v>0</v>
      </c>
      <c r="BV57" s="10">
        <v>0</v>
      </c>
      <c r="BW57" s="10">
        <v>0</v>
      </c>
      <c r="BX57" s="10">
        <v>0</v>
      </c>
      <c r="BY57" s="10">
        <f t="shared" si="78"/>
        <v>-6.5039999999999996</v>
      </c>
      <c r="BZ57" s="10">
        <f t="shared" si="79"/>
        <v>-100</v>
      </c>
      <c r="CA57" s="36" t="s">
        <v>354</v>
      </c>
      <c r="CB57" s="24">
        <f t="shared" si="27"/>
        <v>6.5039999999999996</v>
      </c>
      <c r="CC57" s="24">
        <f t="shared" si="28"/>
        <v>0</v>
      </c>
      <c r="CD57" s="24">
        <f t="shared" si="29"/>
        <v>0</v>
      </c>
      <c r="CE57" s="24">
        <f t="shared" si="30"/>
        <v>0.34</v>
      </c>
      <c r="CF57" s="24">
        <f t="shared" si="31"/>
        <v>0</v>
      </c>
      <c r="CG57" s="24">
        <f t="shared" si="32"/>
        <v>0</v>
      </c>
    </row>
    <row r="58" spans="1:85" ht="47.25" x14ac:dyDescent="0.25">
      <c r="A58" s="6" t="s">
        <v>147</v>
      </c>
      <c r="B58" s="35" t="s">
        <v>324</v>
      </c>
      <c r="C58" s="27" t="s">
        <v>325</v>
      </c>
      <c r="D58" s="10">
        <v>5.82036</v>
      </c>
      <c r="E58" s="10">
        <f t="shared" si="71"/>
        <v>0</v>
      </c>
      <c r="F58" s="10">
        <f t="shared" si="72"/>
        <v>5.82</v>
      </c>
      <c r="G58" s="10">
        <f t="shared" si="73"/>
        <v>0</v>
      </c>
      <c r="H58" s="10">
        <f t="shared" si="74"/>
        <v>0</v>
      </c>
      <c r="I58" s="10">
        <f t="shared" si="75"/>
        <v>1.36</v>
      </c>
      <c r="J58" s="10">
        <f t="shared" si="76"/>
        <v>0</v>
      </c>
      <c r="K58" s="10">
        <f t="shared" si="77"/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v>0</v>
      </c>
      <c r="W58" s="10">
        <v>0</v>
      </c>
      <c r="X58" s="10">
        <v>0</v>
      </c>
      <c r="Y58" s="10">
        <v>0</v>
      </c>
      <c r="Z58" s="10">
        <v>0</v>
      </c>
      <c r="AA58" s="10">
        <v>0</v>
      </c>
      <c r="AB58" s="10">
        <v>0</v>
      </c>
      <c r="AC58" s="10">
        <v>0</v>
      </c>
      <c r="AD58" s="10">
        <v>0</v>
      </c>
      <c r="AE58" s="10">
        <v>0</v>
      </c>
      <c r="AF58" s="10">
        <v>0</v>
      </c>
      <c r="AG58" s="10">
        <v>0</v>
      </c>
      <c r="AH58" s="10">
        <v>5.82</v>
      </c>
      <c r="AI58" s="10">
        <v>0</v>
      </c>
      <c r="AJ58" s="10">
        <v>0</v>
      </c>
      <c r="AK58" s="10">
        <v>1.36</v>
      </c>
      <c r="AL58" s="10">
        <v>0</v>
      </c>
      <c r="AM58" s="10">
        <v>0</v>
      </c>
      <c r="AN58" s="10">
        <f t="shared" si="64"/>
        <v>0</v>
      </c>
      <c r="AO58" s="10">
        <f t="shared" si="65"/>
        <v>0</v>
      </c>
      <c r="AP58" s="10">
        <f t="shared" si="66"/>
        <v>0</v>
      </c>
      <c r="AQ58" s="10">
        <f t="shared" si="67"/>
        <v>0</v>
      </c>
      <c r="AR58" s="10">
        <f t="shared" si="68"/>
        <v>0</v>
      </c>
      <c r="AS58" s="10">
        <f t="shared" si="69"/>
        <v>0</v>
      </c>
      <c r="AT58" s="10">
        <f t="shared" si="70"/>
        <v>0</v>
      </c>
      <c r="AU58" s="10">
        <v>0</v>
      </c>
      <c r="AV58" s="10">
        <v>0</v>
      </c>
      <c r="AW58" s="10">
        <v>0</v>
      </c>
      <c r="AX58" s="10">
        <v>0</v>
      </c>
      <c r="AY58" s="10">
        <v>0</v>
      </c>
      <c r="AZ58" s="10">
        <v>0</v>
      </c>
      <c r="BA58" s="10">
        <v>0</v>
      </c>
      <c r="BB58" s="10">
        <v>0</v>
      </c>
      <c r="BC58" s="10">
        <v>0</v>
      </c>
      <c r="BD58" s="10">
        <v>0</v>
      </c>
      <c r="BE58" s="10">
        <v>0</v>
      </c>
      <c r="BF58" s="10">
        <v>0</v>
      </c>
      <c r="BG58" s="10">
        <v>0</v>
      </c>
      <c r="BH58" s="10">
        <v>0</v>
      </c>
      <c r="BI58" s="10">
        <v>0</v>
      </c>
      <c r="BJ58" s="10">
        <v>0</v>
      </c>
      <c r="BK58" s="10">
        <v>0</v>
      </c>
      <c r="BL58" s="10">
        <v>0</v>
      </c>
      <c r="BM58" s="10">
        <v>0</v>
      </c>
      <c r="BN58" s="10">
        <v>0</v>
      </c>
      <c r="BO58" s="10">
        <v>0</v>
      </c>
      <c r="BP58" s="10">
        <v>0</v>
      </c>
      <c r="BQ58" s="10">
        <v>0</v>
      </c>
      <c r="BR58" s="10">
        <v>0</v>
      </c>
      <c r="BS58" s="10">
        <v>0</v>
      </c>
      <c r="BT58" s="10">
        <v>0</v>
      </c>
      <c r="BU58" s="10">
        <v>0</v>
      </c>
      <c r="BV58" s="10">
        <v>0</v>
      </c>
      <c r="BW58" s="10">
        <v>0</v>
      </c>
      <c r="BX58" s="10">
        <v>0</v>
      </c>
      <c r="BY58" s="10">
        <f t="shared" si="78"/>
        <v>-5.82</v>
      </c>
      <c r="BZ58" s="10">
        <f t="shared" si="79"/>
        <v>-100</v>
      </c>
      <c r="CA58" s="27" t="s">
        <v>355</v>
      </c>
      <c r="CB58" s="24">
        <f t="shared" si="27"/>
        <v>0</v>
      </c>
      <c r="CC58" s="24">
        <f t="shared" si="28"/>
        <v>0</v>
      </c>
      <c r="CD58" s="24">
        <f t="shared" si="29"/>
        <v>0</v>
      </c>
      <c r="CE58" s="24">
        <f t="shared" si="30"/>
        <v>0</v>
      </c>
      <c r="CF58" s="24">
        <f t="shared" si="31"/>
        <v>0</v>
      </c>
      <c r="CG58" s="24">
        <f t="shared" si="32"/>
        <v>0</v>
      </c>
    </row>
    <row r="59" spans="1:85" ht="63" x14ac:dyDescent="0.25">
      <c r="A59" s="6" t="s">
        <v>148</v>
      </c>
      <c r="B59" s="35" t="s">
        <v>326</v>
      </c>
      <c r="C59" s="27" t="s">
        <v>327</v>
      </c>
      <c r="D59" s="10">
        <v>12.32</v>
      </c>
      <c r="E59" s="10">
        <f t="shared" si="71"/>
        <v>0</v>
      </c>
      <c r="F59" s="10">
        <f t="shared" si="72"/>
        <v>10.244</v>
      </c>
      <c r="G59" s="10">
        <f t="shared" si="73"/>
        <v>0</v>
      </c>
      <c r="H59" s="10">
        <f t="shared" si="74"/>
        <v>0</v>
      </c>
      <c r="I59" s="10">
        <f t="shared" si="75"/>
        <v>0.6</v>
      </c>
      <c r="J59" s="10">
        <f t="shared" si="76"/>
        <v>0</v>
      </c>
      <c r="K59" s="10">
        <f t="shared" si="77"/>
        <v>0</v>
      </c>
      <c r="L59" s="10">
        <v>0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10">
        <v>0</v>
      </c>
      <c r="S59" s="10">
        <v>0</v>
      </c>
      <c r="T59" s="10">
        <v>0</v>
      </c>
      <c r="U59" s="10">
        <v>0</v>
      </c>
      <c r="V59" s="10">
        <v>0</v>
      </c>
      <c r="W59" s="10">
        <v>0</v>
      </c>
      <c r="X59" s="10">
        <v>0</v>
      </c>
      <c r="Y59" s="10">
        <v>0</v>
      </c>
      <c r="Z59" s="10">
        <v>0</v>
      </c>
      <c r="AA59" s="10">
        <v>0</v>
      </c>
      <c r="AB59" s="10">
        <v>0</v>
      </c>
      <c r="AC59" s="10">
        <v>0</v>
      </c>
      <c r="AD59" s="10">
        <v>0</v>
      </c>
      <c r="AE59" s="10">
        <v>0</v>
      </c>
      <c r="AF59" s="10">
        <v>0</v>
      </c>
      <c r="AG59" s="10">
        <v>0</v>
      </c>
      <c r="AH59" s="10">
        <v>10.244</v>
      </c>
      <c r="AI59" s="10">
        <v>0</v>
      </c>
      <c r="AJ59" s="10">
        <v>0</v>
      </c>
      <c r="AK59" s="10">
        <v>0.6</v>
      </c>
      <c r="AL59" s="10">
        <v>0</v>
      </c>
      <c r="AM59" s="10">
        <v>0</v>
      </c>
      <c r="AN59" s="10">
        <f t="shared" si="64"/>
        <v>0</v>
      </c>
      <c r="AO59" s="10">
        <f t="shared" si="65"/>
        <v>0</v>
      </c>
      <c r="AP59" s="10">
        <f t="shared" si="66"/>
        <v>0</v>
      </c>
      <c r="AQ59" s="10">
        <f t="shared" si="67"/>
        <v>0</v>
      </c>
      <c r="AR59" s="10">
        <f t="shared" si="68"/>
        <v>0</v>
      </c>
      <c r="AS59" s="10">
        <f t="shared" si="69"/>
        <v>0</v>
      </c>
      <c r="AT59" s="10">
        <f t="shared" si="70"/>
        <v>0</v>
      </c>
      <c r="AU59" s="10">
        <v>0</v>
      </c>
      <c r="AV59" s="10">
        <v>0</v>
      </c>
      <c r="AW59" s="10">
        <v>0</v>
      </c>
      <c r="AX59" s="10">
        <v>0</v>
      </c>
      <c r="AY59" s="10">
        <v>0</v>
      </c>
      <c r="AZ59" s="10">
        <v>0</v>
      </c>
      <c r="BA59" s="10">
        <v>0</v>
      </c>
      <c r="BB59" s="10">
        <v>0</v>
      </c>
      <c r="BC59" s="10">
        <v>0</v>
      </c>
      <c r="BD59" s="10">
        <v>0</v>
      </c>
      <c r="BE59" s="10">
        <v>0</v>
      </c>
      <c r="BF59" s="10">
        <v>0</v>
      </c>
      <c r="BG59" s="10">
        <v>0</v>
      </c>
      <c r="BH59" s="10">
        <v>0</v>
      </c>
      <c r="BI59" s="10">
        <v>0</v>
      </c>
      <c r="BJ59" s="10">
        <v>0</v>
      </c>
      <c r="BK59" s="10">
        <v>0</v>
      </c>
      <c r="BL59" s="10">
        <v>0</v>
      </c>
      <c r="BM59" s="10">
        <v>0</v>
      </c>
      <c r="BN59" s="10">
        <v>0</v>
      </c>
      <c r="BO59" s="10">
        <v>0</v>
      </c>
      <c r="BP59" s="10">
        <v>0</v>
      </c>
      <c r="BQ59" s="10">
        <v>0</v>
      </c>
      <c r="BR59" s="10">
        <v>0</v>
      </c>
      <c r="BS59" s="10">
        <v>0</v>
      </c>
      <c r="BT59" s="10">
        <v>0</v>
      </c>
      <c r="BU59" s="10">
        <v>0</v>
      </c>
      <c r="BV59" s="10">
        <v>0</v>
      </c>
      <c r="BW59" s="10">
        <v>0</v>
      </c>
      <c r="BX59" s="10">
        <v>0</v>
      </c>
      <c r="BY59" s="10">
        <f t="shared" si="78"/>
        <v>-10.244</v>
      </c>
      <c r="BZ59" s="10">
        <f t="shared" si="79"/>
        <v>-100</v>
      </c>
      <c r="CA59" s="27" t="s">
        <v>356</v>
      </c>
      <c r="CB59" s="24">
        <f t="shared" si="27"/>
        <v>0</v>
      </c>
      <c r="CC59" s="24">
        <f t="shared" si="28"/>
        <v>0</v>
      </c>
      <c r="CD59" s="24">
        <f t="shared" si="29"/>
        <v>0</v>
      </c>
      <c r="CE59" s="24">
        <f t="shared" si="30"/>
        <v>0</v>
      </c>
      <c r="CF59" s="24">
        <f t="shared" si="31"/>
        <v>0</v>
      </c>
      <c r="CG59" s="24">
        <f t="shared" si="32"/>
        <v>0</v>
      </c>
    </row>
    <row r="60" spans="1:85" ht="63" x14ac:dyDescent="0.25">
      <c r="A60" s="6" t="s">
        <v>149</v>
      </c>
      <c r="B60" s="35" t="s">
        <v>328</v>
      </c>
      <c r="C60" s="27" t="s">
        <v>329</v>
      </c>
      <c r="D60" s="10">
        <v>1.71</v>
      </c>
      <c r="E60" s="10">
        <f t="shared" si="71"/>
        <v>0</v>
      </c>
      <c r="F60" s="10">
        <f t="shared" si="72"/>
        <v>1.45</v>
      </c>
      <c r="G60" s="10">
        <f t="shared" si="73"/>
        <v>0</v>
      </c>
      <c r="H60" s="10">
        <f t="shared" si="74"/>
        <v>0</v>
      </c>
      <c r="I60" s="10">
        <f t="shared" si="75"/>
        <v>0.19</v>
      </c>
      <c r="J60" s="10">
        <f t="shared" si="76"/>
        <v>0</v>
      </c>
      <c r="K60" s="10">
        <f t="shared" si="77"/>
        <v>0</v>
      </c>
      <c r="L60" s="10">
        <v>0</v>
      </c>
      <c r="M60" s="10">
        <v>0</v>
      </c>
      <c r="N60" s="10">
        <v>0</v>
      </c>
      <c r="O60" s="10">
        <v>0</v>
      </c>
      <c r="P60" s="10">
        <v>0</v>
      </c>
      <c r="Q60" s="10">
        <v>0</v>
      </c>
      <c r="R60" s="10">
        <v>0</v>
      </c>
      <c r="S60" s="10">
        <v>0</v>
      </c>
      <c r="T60" s="10">
        <v>0</v>
      </c>
      <c r="U60" s="10">
        <v>0</v>
      </c>
      <c r="V60" s="10">
        <v>0</v>
      </c>
      <c r="W60" s="10">
        <v>0</v>
      </c>
      <c r="X60" s="10">
        <v>0</v>
      </c>
      <c r="Y60" s="10">
        <v>0</v>
      </c>
      <c r="Z60" s="10">
        <v>0</v>
      </c>
      <c r="AA60" s="10">
        <v>0</v>
      </c>
      <c r="AB60" s="10">
        <v>0</v>
      </c>
      <c r="AC60" s="10">
        <v>0</v>
      </c>
      <c r="AD60" s="10">
        <v>0</v>
      </c>
      <c r="AE60" s="10">
        <v>0</v>
      </c>
      <c r="AF60" s="10">
        <v>0</v>
      </c>
      <c r="AG60" s="10">
        <v>0</v>
      </c>
      <c r="AH60" s="10">
        <v>1.45</v>
      </c>
      <c r="AI60" s="10">
        <v>0</v>
      </c>
      <c r="AJ60" s="10">
        <v>0</v>
      </c>
      <c r="AK60" s="10">
        <v>0.19</v>
      </c>
      <c r="AL60" s="10">
        <v>0</v>
      </c>
      <c r="AM60" s="10">
        <v>0</v>
      </c>
      <c r="AN60" s="10">
        <f t="shared" si="64"/>
        <v>0</v>
      </c>
      <c r="AO60" s="10">
        <f t="shared" si="65"/>
        <v>0</v>
      </c>
      <c r="AP60" s="10">
        <f t="shared" si="66"/>
        <v>0</v>
      </c>
      <c r="AQ60" s="10">
        <f t="shared" si="67"/>
        <v>0</v>
      </c>
      <c r="AR60" s="10">
        <f t="shared" si="68"/>
        <v>0</v>
      </c>
      <c r="AS60" s="10">
        <f t="shared" si="69"/>
        <v>0</v>
      </c>
      <c r="AT60" s="10">
        <f t="shared" si="70"/>
        <v>0</v>
      </c>
      <c r="AU60" s="10">
        <v>0</v>
      </c>
      <c r="AV60" s="10">
        <v>0</v>
      </c>
      <c r="AW60" s="10">
        <v>0</v>
      </c>
      <c r="AX60" s="10">
        <v>0</v>
      </c>
      <c r="AY60" s="10">
        <v>0</v>
      </c>
      <c r="AZ60" s="10">
        <v>0</v>
      </c>
      <c r="BA60" s="10">
        <v>0</v>
      </c>
      <c r="BB60" s="10">
        <v>0</v>
      </c>
      <c r="BC60" s="10">
        <v>0</v>
      </c>
      <c r="BD60" s="10">
        <v>0</v>
      </c>
      <c r="BE60" s="10">
        <v>0</v>
      </c>
      <c r="BF60" s="10">
        <v>0</v>
      </c>
      <c r="BG60" s="10">
        <v>0</v>
      </c>
      <c r="BH60" s="10">
        <v>0</v>
      </c>
      <c r="BI60" s="10">
        <v>0</v>
      </c>
      <c r="BJ60" s="10">
        <v>0</v>
      </c>
      <c r="BK60" s="10">
        <v>0</v>
      </c>
      <c r="BL60" s="10">
        <v>0</v>
      </c>
      <c r="BM60" s="10">
        <v>0</v>
      </c>
      <c r="BN60" s="10">
        <v>0</v>
      </c>
      <c r="BO60" s="10">
        <v>0</v>
      </c>
      <c r="BP60" s="10">
        <v>0</v>
      </c>
      <c r="BQ60" s="10">
        <v>0</v>
      </c>
      <c r="BR60" s="10">
        <v>0</v>
      </c>
      <c r="BS60" s="10">
        <v>0</v>
      </c>
      <c r="BT60" s="10">
        <v>0</v>
      </c>
      <c r="BU60" s="10">
        <v>0</v>
      </c>
      <c r="BV60" s="10">
        <v>0</v>
      </c>
      <c r="BW60" s="10">
        <v>0</v>
      </c>
      <c r="BX60" s="10">
        <v>0</v>
      </c>
      <c r="BY60" s="10">
        <f t="shared" si="78"/>
        <v>-1.45</v>
      </c>
      <c r="BZ60" s="10">
        <f t="shared" si="79"/>
        <v>-100</v>
      </c>
      <c r="CA60" s="27" t="s">
        <v>357</v>
      </c>
      <c r="CB60" s="24">
        <f t="shared" si="27"/>
        <v>0</v>
      </c>
      <c r="CC60" s="24">
        <f t="shared" si="28"/>
        <v>0</v>
      </c>
      <c r="CD60" s="24">
        <f t="shared" si="29"/>
        <v>0</v>
      </c>
      <c r="CE60" s="24">
        <f t="shared" si="30"/>
        <v>0</v>
      </c>
      <c r="CF60" s="24">
        <f t="shared" si="31"/>
        <v>0</v>
      </c>
      <c r="CG60" s="24">
        <f t="shared" si="32"/>
        <v>0</v>
      </c>
    </row>
    <row r="61" spans="1:85" ht="63" x14ac:dyDescent="0.25">
      <c r="A61" s="6" t="s">
        <v>150</v>
      </c>
      <c r="B61" s="35" t="s">
        <v>330</v>
      </c>
      <c r="C61" s="27" t="s">
        <v>331</v>
      </c>
      <c r="D61" s="10">
        <v>0.94994000000000001</v>
      </c>
      <c r="E61" s="10">
        <f t="shared" si="71"/>
        <v>0</v>
      </c>
      <c r="F61" s="10">
        <f t="shared" si="72"/>
        <v>0.95</v>
      </c>
      <c r="G61" s="10">
        <f t="shared" si="73"/>
        <v>0</v>
      </c>
      <c r="H61" s="10">
        <f t="shared" si="74"/>
        <v>0</v>
      </c>
      <c r="I61" s="10">
        <f t="shared" si="75"/>
        <v>0.23</v>
      </c>
      <c r="J61" s="10">
        <f t="shared" si="76"/>
        <v>0</v>
      </c>
      <c r="K61" s="10">
        <f t="shared" si="77"/>
        <v>0</v>
      </c>
      <c r="L61" s="10">
        <v>0</v>
      </c>
      <c r="M61" s="10">
        <v>0.95</v>
      </c>
      <c r="N61" s="10">
        <v>0</v>
      </c>
      <c r="O61" s="10">
        <v>0</v>
      </c>
      <c r="P61" s="10">
        <v>0.23</v>
      </c>
      <c r="Q61" s="10">
        <v>0</v>
      </c>
      <c r="R61" s="10">
        <v>0</v>
      </c>
      <c r="S61" s="10">
        <v>0</v>
      </c>
      <c r="T61" s="10">
        <v>0</v>
      </c>
      <c r="U61" s="10">
        <v>0</v>
      </c>
      <c r="V61" s="10">
        <v>0</v>
      </c>
      <c r="W61" s="10">
        <v>0</v>
      </c>
      <c r="X61" s="10">
        <v>0</v>
      </c>
      <c r="Y61" s="10">
        <v>0</v>
      </c>
      <c r="Z61" s="10">
        <v>0</v>
      </c>
      <c r="AA61" s="10">
        <v>0</v>
      </c>
      <c r="AB61" s="10">
        <v>0</v>
      </c>
      <c r="AC61" s="10">
        <v>0</v>
      </c>
      <c r="AD61" s="10">
        <v>0</v>
      </c>
      <c r="AE61" s="10">
        <v>0</v>
      </c>
      <c r="AF61" s="10">
        <v>0</v>
      </c>
      <c r="AG61" s="10">
        <v>0</v>
      </c>
      <c r="AH61" s="10">
        <v>0</v>
      </c>
      <c r="AI61" s="10">
        <v>0</v>
      </c>
      <c r="AJ61" s="10">
        <v>0</v>
      </c>
      <c r="AK61" s="10">
        <v>0</v>
      </c>
      <c r="AL61" s="10">
        <v>0</v>
      </c>
      <c r="AM61" s="10">
        <v>0</v>
      </c>
      <c r="AN61" s="10">
        <f t="shared" si="64"/>
        <v>0</v>
      </c>
      <c r="AO61" s="10">
        <f t="shared" si="65"/>
        <v>0</v>
      </c>
      <c r="AP61" s="10">
        <f t="shared" si="66"/>
        <v>0</v>
      </c>
      <c r="AQ61" s="10">
        <f t="shared" si="67"/>
        <v>0</v>
      </c>
      <c r="AR61" s="10">
        <f t="shared" si="68"/>
        <v>0</v>
      </c>
      <c r="AS61" s="10">
        <f t="shared" si="69"/>
        <v>0</v>
      </c>
      <c r="AT61" s="10">
        <f t="shared" si="70"/>
        <v>0</v>
      </c>
      <c r="AU61" s="10">
        <v>0</v>
      </c>
      <c r="AV61" s="10">
        <v>0</v>
      </c>
      <c r="AW61" s="10">
        <v>0</v>
      </c>
      <c r="AX61" s="10">
        <v>0</v>
      </c>
      <c r="AY61" s="10">
        <v>0</v>
      </c>
      <c r="AZ61" s="10">
        <v>0</v>
      </c>
      <c r="BA61" s="10">
        <v>0</v>
      </c>
      <c r="BB61" s="10">
        <v>0</v>
      </c>
      <c r="BC61" s="10">
        <v>0</v>
      </c>
      <c r="BD61" s="10">
        <v>0</v>
      </c>
      <c r="BE61" s="10">
        <v>0</v>
      </c>
      <c r="BF61" s="10">
        <v>0</v>
      </c>
      <c r="BG61" s="10">
        <v>0</v>
      </c>
      <c r="BH61" s="10">
        <v>0</v>
      </c>
      <c r="BI61" s="10">
        <v>0</v>
      </c>
      <c r="BJ61" s="10">
        <v>0</v>
      </c>
      <c r="BK61" s="10">
        <v>0</v>
      </c>
      <c r="BL61" s="10">
        <v>0</v>
      </c>
      <c r="BM61" s="10">
        <v>0</v>
      </c>
      <c r="BN61" s="10">
        <v>0</v>
      </c>
      <c r="BO61" s="10">
        <v>0</v>
      </c>
      <c r="BP61" s="10">
        <v>0</v>
      </c>
      <c r="BQ61" s="10">
        <v>0</v>
      </c>
      <c r="BR61" s="10">
        <v>0</v>
      </c>
      <c r="BS61" s="10">
        <v>0</v>
      </c>
      <c r="BT61" s="10">
        <v>0</v>
      </c>
      <c r="BU61" s="10">
        <v>0</v>
      </c>
      <c r="BV61" s="10">
        <v>0</v>
      </c>
      <c r="BW61" s="10">
        <v>0</v>
      </c>
      <c r="BX61" s="10">
        <v>0</v>
      </c>
      <c r="BY61" s="10">
        <f t="shared" si="78"/>
        <v>-0.95</v>
      </c>
      <c r="BZ61" s="10">
        <f t="shared" si="79"/>
        <v>-100</v>
      </c>
      <c r="CA61" s="27" t="s">
        <v>358</v>
      </c>
      <c r="CB61" s="24">
        <f t="shared" si="27"/>
        <v>0.95</v>
      </c>
      <c r="CC61" s="24">
        <f t="shared" si="28"/>
        <v>0</v>
      </c>
      <c r="CD61" s="24">
        <f t="shared" si="29"/>
        <v>0</v>
      </c>
      <c r="CE61" s="24">
        <f t="shared" si="30"/>
        <v>0.23</v>
      </c>
      <c r="CF61" s="24">
        <f t="shared" si="31"/>
        <v>0</v>
      </c>
      <c r="CG61" s="24">
        <f t="shared" si="32"/>
        <v>0</v>
      </c>
    </row>
    <row r="62" spans="1:85" ht="63" x14ac:dyDescent="0.25">
      <c r="A62" s="6" t="s">
        <v>151</v>
      </c>
      <c r="B62" s="35" t="s">
        <v>332</v>
      </c>
      <c r="C62" s="27" t="s">
        <v>333</v>
      </c>
      <c r="D62" s="10">
        <v>1.45</v>
      </c>
      <c r="E62" s="10">
        <f t="shared" si="71"/>
        <v>0</v>
      </c>
      <c r="F62" s="10">
        <f t="shared" si="72"/>
        <v>1.1200000000000001</v>
      </c>
      <c r="G62" s="10">
        <f t="shared" si="73"/>
        <v>0</v>
      </c>
      <c r="H62" s="10">
        <f t="shared" si="74"/>
        <v>0</v>
      </c>
      <c r="I62" s="10">
        <f t="shared" si="75"/>
        <v>0.28000000000000003</v>
      </c>
      <c r="J62" s="10">
        <f t="shared" si="76"/>
        <v>0</v>
      </c>
      <c r="K62" s="10">
        <f t="shared" si="77"/>
        <v>0</v>
      </c>
      <c r="L62" s="10">
        <v>0</v>
      </c>
      <c r="M62" s="10">
        <v>1.1200000000000001</v>
      </c>
      <c r="N62" s="10">
        <v>0</v>
      </c>
      <c r="O62" s="10">
        <v>0</v>
      </c>
      <c r="P62" s="10">
        <v>0.28000000000000003</v>
      </c>
      <c r="Q62" s="10">
        <v>0</v>
      </c>
      <c r="R62" s="10">
        <v>0</v>
      </c>
      <c r="S62" s="10">
        <v>0</v>
      </c>
      <c r="T62" s="10">
        <v>0</v>
      </c>
      <c r="U62" s="10">
        <v>0</v>
      </c>
      <c r="V62" s="10">
        <v>0</v>
      </c>
      <c r="W62" s="10">
        <v>0</v>
      </c>
      <c r="X62" s="10">
        <v>0</v>
      </c>
      <c r="Y62" s="10">
        <v>0</v>
      </c>
      <c r="Z62" s="10">
        <v>0</v>
      </c>
      <c r="AA62" s="10">
        <v>0</v>
      </c>
      <c r="AB62" s="10">
        <v>0</v>
      </c>
      <c r="AC62" s="10">
        <v>0</v>
      </c>
      <c r="AD62" s="10">
        <v>0</v>
      </c>
      <c r="AE62" s="10">
        <v>0</v>
      </c>
      <c r="AF62" s="10">
        <v>0</v>
      </c>
      <c r="AG62" s="10">
        <v>0</v>
      </c>
      <c r="AH62" s="10">
        <v>0</v>
      </c>
      <c r="AI62" s="10">
        <v>0</v>
      </c>
      <c r="AJ62" s="10">
        <v>0</v>
      </c>
      <c r="AK62" s="10">
        <v>0</v>
      </c>
      <c r="AL62" s="10">
        <v>0</v>
      </c>
      <c r="AM62" s="10">
        <v>0</v>
      </c>
      <c r="AN62" s="10">
        <f t="shared" si="64"/>
        <v>0</v>
      </c>
      <c r="AO62" s="10">
        <f t="shared" si="65"/>
        <v>0</v>
      </c>
      <c r="AP62" s="10">
        <f t="shared" si="66"/>
        <v>0</v>
      </c>
      <c r="AQ62" s="10">
        <f t="shared" si="67"/>
        <v>0</v>
      </c>
      <c r="AR62" s="10">
        <f t="shared" si="68"/>
        <v>0</v>
      </c>
      <c r="AS62" s="10">
        <f t="shared" si="69"/>
        <v>0</v>
      </c>
      <c r="AT62" s="10">
        <f t="shared" si="70"/>
        <v>0</v>
      </c>
      <c r="AU62" s="10">
        <v>0</v>
      </c>
      <c r="AV62" s="10">
        <v>0</v>
      </c>
      <c r="AW62" s="10">
        <v>0</v>
      </c>
      <c r="AX62" s="10">
        <v>0</v>
      </c>
      <c r="AY62" s="10">
        <v>0</v>
      </c>
      <c r="AZ62" s="10">
        <v>0</v>
      </c>
      <c r="BA62" s="10">
        <v>0</v>
      </c>
      <c r="BB62" s="10">
        <v>0</v>
      </c>
      <c r="BC62" s="10">
        <v>0</v>
      </c>
      <c r="BD62" s="10">
        <v>0</v>
      </c>
      <c r="BE62" s="10">
        <v>0</v>
      </c>
      <c r="BF62" s="10">
        <v>0</v>
      </c>
      <c r="BG62" s="10">
        <v>0</v>
      </c>
      <c r="BH62" s="10">
        <v>0</v>
      </c>
      <c r="BI62" s="10">
        <v>0</v>
      </c>
      <c r="BJ62" s="10">
        <v>0</v>
      </c>
      <c r="BK62" s="10">
        <v>0</v>
      </c>
      <c r="BL62" s="10">
        <v>0</v>
      </c>
      <c r="BM62" s="10">
        <v>0</v>
      </c>
      <c r="BN62" s="10">
        <v>0</v>
      </c>
      <c r="BO62" s="10">
        <v>0</v>
      </c>
      <c r="BP62" s="10">
        <v>0</v>
      </c>
      <c r="BQ62" s="10">
        <v>0</v>
      </c>
      <c r="BR62" s="10">
        <v>0</v>
      </c>
      <c r="BS62" s="10">
        <v>0</v>
      </c>
      <c r="BT62" s="10">
        <v>0</v>
      </c>
      <c r="BU62" s="10">
        <v>0</v>
      </c>
      <c r="BV62" s="10">
        <v>0</v>
      </c>
      <c r="BW62" s="10">
        <v>0</v>
      </c>
      <c r="BX62" s="10">
        <v>0</v>
      </c>
      <c r="BY62" s="10">
        <f t="shared" si="78"/>
        <v>-1.1200000000000001</v>
      </c>
      <c r="BZ62" s="10">
        <f t="shared" si="79"/>
        <v>-100</v>
      </c>
      <c r="CA62" s="27" t="s">
        <v>359</v>
      </c>
      <c r="CB62" s="24">
        <f t="shared" si="27"/>
        <v>1.1200000000000001</v>
      </c>
      <c r="CC62" s="24">
        <f t="shared" si="28"/>
        <v>0</v>
      </c>
      <c r="CD62" s="24">
        <f t="shared" si="29"/>
        <v>0</v>
      </c>
      <c r="CE62" s="24">
        <f t="shared" si="30"/>
        <v>0.28000000000000003</v>
      </c>
      <c r="CF62" s="24">
        <f t="shared" si="31"/>
        <v>0</v>
      </c>
      <c r="CG62" s="24">
        <f t="shared" si="32"/>
        <v>0</v>
      </c>
    </row>
    <row r="63" spans="1:85" ht="78.75" x14ac:dyDescent="0.25">
      <c r="A63" s="6" t="s">
        <v>152</v>
      </c>
      <c r="B63" s="35" t="s">
        <v>334</v>
      </c>
      <c r="C63" s="27" t="s">
        <v>335</v>
      </c>
      <c r="D63" s="10">
        <v>2.37</v>
      </c>
      <c r="E63" s="10">
        <f t="shared" si="71"/>
        <v>0</v>
      </c>
      <c r="F63" s="10">
        <f t="shared" si="72"/>
        <v>1.83</v>
      </c>
      <c r="G63" s="10">
        <f t="shared" si="73"/>
        <v>0</v>
      </c>
      <c r="H63" s="10">
        <f t="shared" si="74"/>
        <v>0</v>
      </c>
      <c r="I63" s="10">
        <f t="shared" si="75"/>
        <v>0.45</v>
      </c>
      <c r="J63" s="10">
        <f t="shared" si="76"/>
        <v>0</v>
      </c>
      <c r="K63" s="10">
        <f t="shared" si="77"/>
        <v>0</v>
      </c>
      <c r="L63" s="10">
        <v>0</v>
      </c>
      <c r="M63" s="10">
        <v>0</v>
      </c>
      <c r="N63" s="10">
        <v>0</v>
      </c>
      <c r="O63" s="10">
        <v>0</v>
      </c>
      <c r="P63" s="10">
        <v>0</v>
      </c>
      <c r="Q63" s="10">
        <v>0</v>
      </c>
      <c r="R63" s="10">
        <v>0</v>
      </c>
      <c r="S63" s="10">
        <v>0</v>
      </c>
      <c r="T63" s="10">
        <v>0</v>
      </c>
      <c r="U63" s="10">
        <v>0</v>
      </c>
      <c r="V63" s="10">
        <v>0</v>
      </c>
      <c r="W63" s="10">
        <v>0</v>
      </c>
      <c r="X63" s="10">
        <v>0</v>
      </c>
      <c r="Y63" s="10">
        <v>0</v>
      </c>
      <c r="Z63" s="10">
        <v>0</v>
      </c>
      <c r="AA63" s="10">
        <v>1.83</v>
      </c>
      <c r="AB63" s="10">
        <v>0</v>
      </c>
      <c r="AC63" s="10">
        <v>0</v>
      </c>
      <c r="AD63" s="10">
        <v>0.45</v>
      </c>
      <c r="AE63" s="10">
        <v>0</v>
      </c>
      <c r="AF63" s="10">
        <v>0</v>
      </c>
      <c r="AG63" s="10">
        <v>0</v>
      </c>
      <c r="AH63" s="10">
        <v>0</v>
      </c>
      <c r="AI63" s="10">
        <v>0</v>
      </c>
      <c r="AJ63" s="10">
        <v>0</v>
      </c>
      <c r="AK63" s="10">
        <v>0</v>
      </c>
      <c r="AL63" s="10">
        <v>0</v>
      </c>
      <c r="AM63" s="10">
        <v>0</v>
      </c>
      <c r="AN63" s="10">
        <f t="shared" si="64"/>
        <v>0</v>
      </c>
      <c r="AO63" s="10">
        <f t="shared" si="65"/>
        <v>0</v>
      </c>
      <c r="AP63" s="10">
        <f t="shared" si="66"/>
        <v>0</v>
      </c>
      <c r="AQ63" s="10">
        <f t="shared" si="67"/>
        <v>0</v>
      </c>
      <c r="AR63" s="10">
        <f t="shared" si="68"/>
        <v>0</v>
      </c>
      <c r="AS63" s="10">
        <f t="shared" si="69"/>
        <v>0</v>
      </c>
      <c r="AT63" s="10">
        <f t="shared" si="70"/>
        <v>0</v>
      </c>
      <c r="AU63" s="10">
        <v>0</v>
      </c>
      <c r="AV63" s="10">
        <v>0</v>
      </c>
      <c r="AW63" s="10">
        <v>0</v>
      </c>
      <c r="AX63" s="10">
        <v>0</v>
      </c>
      <c r="AY63" s="10">
        <v>0</v>
      </c>
      <c r="AZ63" s="10">
        <v>0</v>
      </c>
      <c r="BA63" s="10">
        <v>0</v>
      </c>
      <c r="BB63" s="10">
        <v>0</v>
      </c>
      <c r="BC63" s="10">
        <v>0</v>
      </c>
      <c r="BD63" s="10">
        <v>0</v>
      </c>
      <c r="BE63" s="10">
        <v>0</v>
      </c>
      <c r="BF63" s="10">
        <v>0</v>
      </c>
      <c r="BG63" s="10">
        <v>0</v>
      </c>
      <c r="BH63" s="10">
        <v>0</v>
      </c>
      <c r="BI63" s="10">
        <v>0</v>
      </c>
      <c r="BJ63" s="10">
        <v>0</v>
      </c>
      <c r="BK63" s="10">
        <v>0</v>
      </c>
      <c r="BL63" s="10">
        <v>0</v>
      </c>
      <c r="BM63" s="10">
        <v>0</v>
      </c>
      <c r="BN63" s="10">
        <v>0</v>
      </c>
      <c r="BO63" s="10">
        <v>0</v>
      </c>
      <c r="BP63" s="10">
        <v>0</v>
      </c>
      <c r="BQ63" s="10">
        <v>0</v>
      </c>
      <c r="BR63" s="10">
        <v>0</v>
      </c>
      <c r="BS63" s="10">
        <v>0</v>
      </c>
      <c r="BT63" s="10">
        <v>0</v>
      </c>
      <c r="BU63" s="10">
        <v>0</v>
      </c>
      <c r="BV63" s="10">
        <v>0</v>
      </c>
      <c r="BW63" s="10">
        <v>0</v>
      </c>
      <c r="BX63" s="10">
        <v>0</v>
      </c>
      <c r="BY63" s="10">
        <f t="shared" si="78"/>
        <v>-1.83</v>
      </c>
      <c r="BZ63" s="10">
        <f t="shared" si="79"/>
        <v>-100</v>
      </c>
      <c r="CA63" s="27" t="s">
        <v>360</v>
      </c>
      <c r="CB63" s="24">
        <f t="shared" si="27"/>
        <v>1.83</v>
      </c>
      <c r="CC63" s="24">
        <f t="shared" si="28"/>
        <v>0</v>
      </c>
      <c r="CD63" s="24">
        <f t="shared" si="29"/>
        <v>0</v>
      </c>
      <c r="CE63" s="24">
        <f t="shared" si="30"/>
        <v>0.45</v>
      </c>
      <c r="CF63" s="24">
        <f t="shared" si="31"/>
        <v>0</v>
      </c>
      <c r="CG63" s="24">
        <f t="shared" si="32"/>
        <v>0</v>
      </c>
    </row>
    <row r="64" spans="1:85" ht="47.25" x14ac:dyDescent="0.25">
      <c r="A64" s="6" t="s">
        <v>153</v>
      </c>
      <c r="B64" s="26" t="s">
        <v>336</v>
      </c>
      <c r="C64" s="26" t="s">
        <v>170</v>
      </c>
      <c r="D64" s="10">
        <v>1.64</v>
      </c>
      <c r="E64" s="10">
        <f t="shared" si="71"/>
        <v>0</v>
      </c>
      <c r="F64" s="10">
        <f t="shared" si="72"/>
        <v>1.58</v>
      </c>
      <c r="G64" s="10">
        <f t="shared" si="73"/>
        <v>0</v>
      </c>
      <c r="H64" s="10">
        <f t="shared" si="74"/>
        <v>0</v>
      </c>
      <c r="I64" s="10">
        <f t="shared" si="75"/>
        <v>0.4</v>
      </c>
      <c r="J64" s="10">
        <f t="shared" si="76"/>
        <v>0</v>
      </c>
      <c r="K64" s="10">
        <f t="shared" si="77"/>
        <v>0</v>
      </c>
      <c r="L64" s="10">
        <v>0</v>
      </c>
      <c r="M64" s="10">
        <v>0</v>
      </c>
      <c r="N64" s="10">
        <v>0</v>
      </c>
      <c r="O64" s="10">
        <v>0</v>
      </c>
      <c r="P64" s="10">
        <v>0</v>
      </c>
      <c r="Q64" s="10">
        <v>0</v>
      </c>
      <c r="R64" s="10">
        <v>0</v>
      </c>
      <c r="S64" s="10">
        <v>0</v>
      </c>
      <c r="T64" s="10">
        <v>0</v>
      </c>
      <c r="U64" s="10">
        <v>0</v>
      </c>
      <c r="V64" s="10">
        <v>0</v>
      </c>
      <c r="W64" s="10">
        <v>0</v>
      </c>
      <c r="X64" s="10">
        <v>0</v>
      </c>
      <c r="Y64" s="10">
        <v>0</v>
      </c>
      <c r="Z64" s="10">
        <v>0</v>
      </c>
      <c r="AA64" s="10">
        <v>0</v>
      </c>
      <c r="AB64" s="10">
        <v>0</v>
      </c>
      <c r="AC64" s="10">
        <v>0</v>
      </c>
      <c r="AD64" s="10">
        <v>0</v>
      </c>
      <c r="AE64" s="10">
        <v>0</v>
      </c>
      <c r="AF64" s="10">
        <v>0</v>
      </c>
      <c r="AG64" s="10">
        <v>0</v>
      </c>
      <c r="AH64" s="10">
        <v>1.58</v>
      </c>
      <c r="AI64" s="10">
        <v>0</v>
      </c>
      <c r="AJ64" s="10">
        <v>0</v>
      </c>
      <c r="AK64" s="10">
        <v>0.4</v>
      </c>
      <c r="AL64" s="10">
        <v>0</v>
      </c>
      <c r="AM64" s="10">
        <v>0</v>
      </c>
      <c r="AN64" s="10">
        <f t="shared" si="64"/>
        <v>0</v>
      </c>
      <c r="AO64" s="10">
        <f t="shared" si="65"/>
        <v>0</v>
      </c>
      <c r="AP64" s="10">
        <f t="shared" si="66"/>
        <v>0</v>
      </c>
      <c r="AQ64" s="10">
        <f t="shared" si="67"/>
        <v>0</v>
      </c>
      <c r="AR64" s="10">
        <f t="shared" si="68"/>
        <v>0</v>
      </c>
      <c r="AS64" s="10">
        <f t="shared" si="69"/>
        <v>0</v>
      </c>
      <c r="AT64" s="10">
        <f t="shared" si="70"/>
        <v>0</v>
      </c>
      <c r="AU64" s="10">
        <v>0</v>
      </c>
      <c r="AV64" s="10">
        <v>0</v>
      </c>
      <c r="AW64" s="10">
        <v>0</v>
      </c>
      <c r="AX64" s="10">
        <v>0</v>
      </c>
      <c r="AY64" s="10">
        <v>0</v>
      </c>
      <c r="AZ64" s="10">
        <v>0</v>
      </c>
      <c r="BA64" s="10">
        <v>0</v>
      </c>
      <c r="BB64" s="10">
        <v>0</v>
      </c>
      <c r="BC64" s="10">
        <v>0</v>
      </c>
      <c r="BD64" s="10">
        <v>0</v>
      </c>
      <c r="BE64" s="10">
        <v>0</v>
      </c>
      <c r="BF64" s="10">
        <v>0</v>
      </c>
      <c r="BG64" s="10">
        <v>0</v>
      </c>
      <c r="BH64" s="10">
        <v>0</v>
      </c>
      <c r="BI64" s="10">
        <v>0</v>
      </c>
      <c r="BJ64" s="10">
        <v>0</v>
      </c>
      <c r="BK64" s="10">
        <v>0</v>
      </c>
      <c r="BL64" s="10">
        <v>0</v>
      </c>
      <c r="BM64" s="10">
        <v>0</v>
      </c>
      <c r="BN64" s="10">
        <v>0</v>
      </c>
      <c r="BO64" s="10">
        <v>0</v>
      </c>
      <c r="BP64" s="10">
        <v>0</v>
      </c>
      <c r="BQ64" s="10">
        <v>0</v>
      </c>
      <c r="BR64" s="10">
        <v>0</v>
      </c>
      <c r="BS64" s="10">
        <v>0</v>
      </c>
      <c r="BT64" s="10">
        <v>0</v>
      </c>
      <c r="BU64" s="10">
        <v>0</v>
      </c>
      <c r="BV64" s="10">
        <v>0</v>
      </c>
      <c r="BW64" s="10">
        <v>0</v>
      </c>
      <c r="BX64" s="10">
        <v>0</v>
      </c>
      <c r="BY64" s="10">
        <f t="shared" si="78"/>
        <v>-1.58</v>
      </c>
      <c r="BZ64" s="10">
        <f t="shared" si="79"/>
        <v>-100</v>
      </c>
      <c r="CA64" s="27" t="s">
        <v>361</v>
      </c>
      <c r="CB64" s="24">
        <f t="shared" si="27"/>
        <v>0</v>
      </c>
      <c r="CC64" s="24">
        <f t="shared" si="28"/>
        <v>0</v>
      </c>
      <c r="CD64" s="24">
        <f t="shared" si="29"/>
        <v>0</v>
      </c>
      <c r="CE64" s="24">
        <f t="shared" si="30"/>
        <v>0</v>
      </c>
      <c r="CF64" s="24">
        <f t="shared" si="31"/>
        <v>0</v>
      </c>
      <c r="CG64" s="24">
        <f t="shared" si="32"/>
        <v>0</v>
      </c>
    </row>
    <row r="65" spans="1:85" ht="78.75" x14ac:dyDescent="0.25">
      <c r="A65" s="6" t="s">
        <v>154</v>
      </c>
      <c r="B65" s="34" t="s">
        <v>337</v>
      </c>
      <c r="C65" s="29" t="s">
        <v>245</v>
      </c>
      <c r="D65" s="10">
        <v>87.02</v>
      </c>
      <c r="E65" s="10">
        <f t="shared" si="71"/>
        <v>0</v>
      </c>
      <c r="F65" s="10">
        <f t="shared" si="72"/>
        <v>14.87</v>
      </c>
      <c r="G65" s="10">
        <f t="shared" si="73"/>
        <v>0</v>
      </c>
      <c r="H65" s="10">
        <f t="shared" si="74"/>
        <v>0</v>
      </c>
      <c r="I65" s="10">
        <f t="shared" si="75"/>
        <v>0.5</v>
      </c>
      <c r="J65" s="10">
        <f t="shared" si="76"/>
        <v>0</v>
      </c>
      <c r="K65" s="10">
        <f t="shared" si="77"/>
        <v>0</v>
      </c>
      <c r="L65" s="10">
        <v>0</v>
      </c>
      <c r="M65" s="10">
        <v>0</v>
      </c>
      <c r="N65" s="10">
        <v>0</v>
      </c>
      <c r="O65" s="10">
        <v>0</v>
      </c>
      <c r="P65" s="10">
        <v>0</v>
      </c>
      <c r="Q65" s="10">
        <v>0</v>
      </c>
      <c r="R65" s="10">
        <v>0</v>
      </c>
      <c r="S65" s="10">
        <v>0</v>
      </c>
      <c r="T65" s="10">
        <v>0</v>
      </c>
      <c r="U65" s="10">
        <v>0</v>
      </c>
      <c r="V65" s="10">
        <v>0</v>
      </c>
      <c r="W65" s="10">
        <v>0</v>
      </c>
      <c r="X65" s="10">
        <v>0</v>
      </c>
      <c r="Y65" s="10">
        <v>0</v>
      </c>
      <c r="Z65" s="10">
        <v>0</v>
      </c>
      <c r="AA65" s="10">
        <v>0</v>
      </c>
      <c r="AB65" s="10">
        <v>0</v>
      </c>
      <c r="AC65" s="10">
        <v>0</v>
      </c>
      <c r="AD65" s="10">
        <v>0</v>
      </c>
      <c r="AE65" s="10">
        <v>0</v>
      </c>
      <c r="AF65" s="10">
        <v>0</v>
      </c>
      <c r="AG65" s="10">
        <v>0</v>
      </c>
      <c r="AH65" s="10">
        <v>14.87</v>
      </c>
      <c r="AI65" s="10">
        <v>0</v>
      </c>
      <c r="AJ65" s="10">
        <v>0</v>
      </c>
      <c r="AK65" s="10">
        <v>0.5</v>
      </c>
      <c r="AL65" s="10">
        <v>0</v>
      </c>
      <c r="AM65" s="10">
        <v>0</v>
      </c>
      <c r="AN65" s="10">
        <f t="shared" si="64"/>
        <v>0</v>
      </c>
      <c r="AO65" s="10">
        <f t="shared" si="65"/>
        <v>0</v>
      </c>
      <c r="AP65" s="10">
        <f t="shared" si="66"/>
        <v>0</v>
      </c>
      <c r="AQ65" s="10">
        <f t="shared" si="67"/>
        <v>0</v>
      </c>
      <c r="AR65" s="10">
        <f t="shared" si="68"/>
        <v>0</v>
      </c>
      <c r="AS65" s="10">
        <f t="shared" si="69"/>
        <v>0</v>
      </c>
      <c r="AT65" s="10">
        <f t="shared" si="70"/>
        <v>0</v>
      </c>
      <c r="AU65" s="10">
        <v>0</v>
      </c>
      <c r="AV65" s="10">
        <v>0</v>
      </c>
      <c r="AW65" s="10">
        <v>0</v>
      </c>
      <c r="AX65" s="10">
        <v>0</v>
      </c>
      <c r="AY65" s="10">
        <v>0</v>
      </c>
      <c r="AZ65" s="10">
        <v>0</v>
      </c>
      <c r="BA65" s="10">
        <v>0</v>
      </c>
      <c r="BB65" s="10">
        <v>0</v>
      </c>
      <c r="BC65" s="10">
        <v>0</v>
      </c>
      <c r="BD65" s="10">
        <v>0</v>
      </c>
      <c r="BE65" s="10">
        <v>0</v>
      </c>
      <c r="BF65" s="10">
        <v>0</v>
      </c>
      <c r="BG65" s="10">
        <v>0</v>
      </c>
      <c r="BH65" s="10">
        <v>0</v>
      </c>
      <c r="BI65" s="10">
        <v>0</v>
      </c>
      <c r="BJ65" s="10">
        <v>0</v>
      </c>
      <c r="BK65" s="10">
        <v>0</v>
      </c>
      <c r="BL65" s="10">
        <v>0</v>
      </c>
      <c r="BM65" s="10">
        <v>0</v>
      </c>
      <c r="BN65" s="10">
        <v>0</v>
      </c>
      <c r="BO65" s="10">
        <v>0</v>
      </c>
      <c r="BP65" s="10">
        <v>0</v>
      </c>
      <c r="BQ65" s="10">
        <v>0</v>
      </c>
      <c r="BR65" s="10">
        <v>0</v>
      </c>
      <c r="BS65" s="10">
        <v>0</v>
      </c>
      <c r="BT65" s="10">
        <v>0</v>
      </c>
      <c r="BU65" s="10">
        <v>0</v>
      </c>
      <c r="BV65" s="10">
        <v>0</v>
      </c>
      <c r="BW65" s="10">
        <v>0</v>
      </c>
      <c r="BX65" s="10">
        <v>0</v>
      </c>
      <c r="BY65" s="10">
        <f t="shared" si="78"/>
        <v>-14.87</v>
      </c>
      <c r="BZ65" s="10">
        <f t="shared" si="79"/>
        <v>-100</v>
      </c>
      <c r="CA65" s="9" t="s">
        <v>362</v>
      </c>
      <c r="CB65" s="24">
        <f t="shared" si="27"/>
        <v>0</v>
      </c>
      <c r="CC65" s="24">
        <f t="shared" si="28"/>
        <v>0</v>
      </c>
      <c r="CD65" s="24">
        <f t="shared" si="29"/>
        <v>0</v>
      </c>
      <c r="CE65" s="24">
        <f t="shared" si="30"/>
        <v>0</v>
      </c>
      <c r="CF65" s="24">
        <f t="shared" si="31"/>
        <v>0</v>
      </c>
      <c r="CG65" s="24">
        <f t="shared" si="32"/>
        <v>0</v>
      </c>
    </row>
    <row r="66" spans="1:85" ht="78.75" x14ac:dyDescent="0.25">
      <c r="A66" s="6" t="s">
        <v>155</v>
      </c>
      <c r="B66" s="27" t="s">
        <v>505</v>
      </c>
      <c r="C66" s="31" t="s">
        <v>506</v>
      </c>
      <c r="D66" s="10">
        <v>2.5666666666666669</v>
      </c>
      <c r="E66" s="7" t="s">
        <v>106</v>
      </c>
      <c r="F66" s="7" t="s">
        <v>106</v>
      </c>
      <c r="G66" s="7" t="s">
        <v>106</v>
      </c>
      <c r="H66" s="7" t="s">
        <v>106</v>
      </c>
      <c r="I66" s="7" t="s">
        <v>106</v>
      </c>
      <c r="J66" s="7" t="s">
        <v>106</v>
      </c>
      <c r="K66" s="7" t="s">
        <v>106</v>
      </c>
      <c r="L66" s="7" t="s">
        <v>106</v>
      </c>
      <c r="M66" s="7" t="s">
        <v>106</v>
      </c>
      <c r="N66" s="7" t="s">
        <v>106</v>
      </c>
      <c r="O66" s="7" t="s">
        <v>106</v>
      </c>
      <c r="P66" s="7" t="s">
        <v>106</v>
      </c>
      <c r="Q66" s="7" t="s">
        <v>106</v>
      </c>
      <c r="R66" s="7" t="s">
        <v>106</v>
      </c>
      <c r="S66" s="7" t="s">
        <v>106</v>
      </c>
      <c r="T66" s="7" t="s">
        <v>106</v>
      </c>
      <c r="U66" s="7" t="s">
        <v>106</v>
      </c>
      <c r="V66" s="7" t="s">
        <v>106</v>
      </c>
      <c r="W66" s="7" t="s">
        <v>106</v>
      </c>
      <c r="X66" s="7" t="s">
        <v>106</v>
      </c>
      <c r="Y66" s="7" t="s">
        <v>106</v>
      </c>
      <c r="Z66" s="7" t="s">
        <v>106</v>
      </c>
      <c r="AA66" s="7" t="s">
        <v>106</v>
      </c>
      <c r="AB66" s="7" t="s">
        <v>106</v>
      </c>
      <c r="AC66" s="7" t="s">
        <v>106</v>
      </c>
      <c r="AD66" s="7" t="s">
        <v>106</v>
      </c>
      <c r="AE66" s="7" t="s">
        <v>106</v>
      </c>
      <c r="AF66" s="7" t="s">
        <v>106</v>
      </c>
      <c r="AG66" s="7" t="s">
        <v>106</v>
      </c>
      <c r="AH66" s="7" t="s">
        <v>106</v>
      </c>
      <c r="AI66" s="7" t="s">
        <v>106</v>
      </c>
      <c r="AJ66" s="7" t="s">
        <v>106</v>
      </c>
      <c r="AK66" s="7" t="s">
        <v>106</v>
      </c>
      <c r="AL66" s="7" t="s">
        <v>106</v>
      </c>
      <c r="AM66" s="7" t="s">
        <v>106</v>
      </c>
      <c r="AN66" s="10">
        <f t="shared" si="64"/>
        <v>0</v>
      </c>
      <c r="AO66" s="10">
        <f t="shared" si="65"/>
        <v>0</v>
      </c>
      <c r="AP66" s="10">
        <f t="shared" si="66"/>
        <v>0</v>
      </c>
      <c r="AQ66" s="10">
        <f t="shared" si="67"/>
        <v>0</v>
      </c>
      <c r="AR66" s="10">
        <f t="shared" si="68"/>
        <v>0</v>
      </c>
      <c r="AS66" s="10">
        <f t="shared" si="69"/>
        <v>0</v>
      </c>
      <c r="AT66" s="10">
        <f t="shared" si="70"/>
        <v>0</v>
      </c>
      <c r="AU66" s="10">
        <v>0</v>
      </c>
      <c r="AV66" s="10">
        <v>0</v>
      </c>
      <c r="AW66" s="10">
        <v>0</v>
      </c>
      <c r="AX66" s="10">
        <v>0</v>
      </c>
      <c r="AY66" s="10">
        <v>0</v>
      </c>
      <c r="AZ66" s="10">
        <v>0</v>
      </c>
      <c r="BA66" s="10">
        <v>0</v>
      </c>
      <c r="BB66" s="10">
        <v>0</v>
      </c>
      <c r="BC66" s="10">
        <v>0</v>
      </c>
      <c r="BD66" s="10">
        <v>0</v>
      </c>
      <c r="BE66" s="10">
        <v>0</v>
      </c>
      <c r="BF66" s="10">
        <v>0</v>
      </c>
      <c r="BG66" s="10">
        <v>0</v>
      </c>
      <c r="BH66" s="10">
        <v>0</v>
      </c>
      <c r="BI66" s="10">
        <v>0</v>
      </c>
      <c r="BJ66" s="10">
        <v>0</v>
      </c>
      <c r="BK66" s="10">
        <v>0</v>
      </c>
      <c r="BL66" s="10">
        <v>0</v>
      </c>
      <c r="BM66" s="10">
        <v>0</v>
      </c>
      <c r="BN66" s="10">
        <v>0</v>
      </c>
      <c r="BO66" s="10">
        <v>0</v>
      </c>
      <c r="BP66" s="10">
        <v>0</v>
      </c>
      <c r="BQ66" s="10">
        <v>0</v>
      </c>
      <c r="BR66" s="10">
        <v>0</v>
      </c>
      <c r="BS66" s="10">
        <v>0</v>
      </c>
      <c r="BT66" s="10">
        <v>0</v>
      </c>
      <c r="BU66" s="10">
        <v>0</v>
      </c>
      <c r="BV66" s="10">
        <v>0</v>
      </c>
      <c r="BW66" s="7" t="s">
        <v>106</v>
      </c>
      <c r="BX66" s="7" t="s">
        <v>106</v>
      </c>
      <c r="BY66" s="7" t="s">
        <v>106</v>
      </c>
      <c r="BZ66" s="7" t="s">
        <v>106</v>
      </c>
      <c r="CA66" s="27" t="s">
        <v>511</v>
      </c>
      <c r="CB66" s="24" t="e">
        <f t="shared" si="27"/>
        <v>#VALUE!</v>
      </c>
      <c r="CC66" s="24" t="e">
        <f t="shared" si="28"/>
        <v>#VALUE!</v>
      </c>
      <c r="CD66" s="24" t="e">
        <f t="shared" si="29"/>
        <v>#VALUE!</v>
      </c>
      <c r="CE66" s="24" t="e">
        <f t="shared" si="30"/>
        <v>#VALUE!</v>
      </c>
      <c r="CF66" s="24" t="e">
        <f t="shared" si="31"/>
        <v>#VALUE!</v>
      </c>
      <c r="CG66" s="24" t="e">
        <f t="shared" si="32"/>
        <v>#VALUE!</v>
      </c>
    </row>
    <row r="67" spans="1:85" ht="63" x14ac:dyDescent="0.25">
      <c r="A67" s="6" t="s">
        <v>156</v>
      </c>
      <c r="B67" s="27" t="s">
        <v>507</v>
      </c>
      <c r="C67" s="31" t="s">
        <v>508</v>
      </c>
      <c r="D67" s="10">
        <v>1.0333333333333334</v>
      </c>
      <c r="E67" s="7" t="s">
        <v>106</v>
      </c>
      <c r="F67" s="7" t="s">
        <v>106</v>
      </c>
      <c r="G67" s="7" t="s">
        <v>106</v>
      </c>
      <c r="H67" s="7" t="s">
        <v>106</v>
      </c>
      <c r="I67" s="7" t="s">
        <v>106</v>
      </c>
      <c r="J67" s="7" t="s">
        <v>106</v>
      </c>
      <c r="K67" s="7" t="s">
        <v>106</v>
      </c>
      <c r="L67" s="7" t="s">
        <v>106</v>
      </c>
      <c r="M67" s="7" t="s">
        <v>106</v>
      </c>
      <c r="N67" s="7" t="s">
        <v>106</v>
      </c>
      <c r="O67" s="7" t="s">
        <v>106</v>
      </c>
      <c r="P67" s="7" t="s">
        <v>106</v>
      </c>
      <c r="Q67" s="7" t="s">
        <v>106</v>
      </c>
      <c r="R67" s="7" t="s">
        <v>106</v>
      </c>
      <c r="S67" s="7" t="s">
        <v>106</v>
      </c>
      <c r="T67" s="7" t="s">
        <v>106</v>
      </c>
      <c r="U67" s="7" t="s">
        <v>106</v>
      </c>
      <c r="V67" s="7" t="s">
        <v>106</v>
      </c>
      <c r="W67" s="7" t="s">
        <v>106</v>
      </c>
      <c r="X67" s="7" t="s">
        <v>106</v>
      </c>
      <c r="Y67" s="7" t="s">
        <v>106</v>
      </c>
      <c r="Z67" s="7" t="s">
        <v>106</v>
      </c>
      <c r="AA67" s="7" t="s">
        <v>106</v>
      </c>
      <c r="AB67" s="7" t="s">
        <v>106</v>
      </c>
      <c r="AC67" s="7" t="s">
        <v>106</v>
      </c>
      <c r="AD67" s="7" t="s">
        <v>106</v>
      </c>
      <c r="AE67" s="7" t="s">
        <v>106</v>
      </c>
      <c r="AF67" s="7" t="s">
        <v>106</v>
      </c>
      <c r="AG67" s="7" t="s">
        <v>106</v>
      </c>
      <c r="AH67" s="7" t="s">
        <v>106</v>
      </c>
      <c r="AI67" s="7" t="s">
        <v>106</v>
      </c>
      <c r="AJ67" s="7" t="s">
        <v>106</v>
      </c>
      <c r="AK67" s="7" t="s">
        <v>106</v>
      </c>
      <c r="AL67" s="7" t="s">
        <v>106</v>
      </c>
      <c r="AM67" s="7" t="s">
        <v>106</v>
      </c>
      <c r="AN67" s="10">
        <f t="shared" si="64"/>
        <v>0</v>
      </c>
      <c r="AO67" s="10">
        <f t="shared" si="65"/>
        <v>1.03209241</v>
      </c>
      <c r="AP67" s="10">
        <f t="shared" si="66"/>
        <v>0</v>
      </c>
      <c r="AQ67" s="10">
        <f t="shared" si="67"/>
        <v>0</v>
      </c>
      <c r="AR67" s="10">
        <f t="shared" si="68"/>
        <v>0.222</v>
      </c>
      <c r="AS67" s="10">
        <f t="shared" si="69"/>
        <v>0</v>
      </c>
      <c r="AT67" s="10">
        <f t="shared" si="70"/>
        <v>0</v>
      </c>
      <c r="AU67" s="10">
        <v>0</v>
      </c>
      <c r="AV67" s="10">
        <v>0</v>
      </c>
      <c r="AW67" s="10">
        <v>0</v>
      </c>
      <c r="AX67" s="10">
        <v>0</v>
      </c>
      <c r="AY67" s="10">
        <v>0</v>
      </c>
      <c r="AZ67" s="10">
        <v>0</v>
      </c>
      <c r="BA67" s="10">
        <v>0</v>
      </c>
      <c r="BB67" s="10">
        <v>0</v>
      </c>
      <c r="BC67" s="10">
        <v>0</v>
      </c>
      <c r="BD67" s="10">
        <v>0</v>
      </c>
      <c r="BE67" s="10">
        <v>0</v>
      </c>
      <c r="BF67" s="10">
        <v>0</v>
      </c>
      <c r="BG67" s="10">
        <v>0</v>
      </c>
      <c r="BH67" s="10">
        <v>0</v>
      </c>
      <c r="BI67" s="10">
        <v>0</v>
      </c>
      <c r="BJ67" s="10">
        <v>1.03209241</v>
      </c>
      <c r="BK67" s="10">
        <v>0</v>
      </c>
      <c r="BL67" s="10">
        <v>0</v>
      </c>
      <c r="BM67" s="10">
        <v>0.222</v>
      </c>
      <c r="BN67" s="10">
        <v>0</v>
      </c>
      <c r="BO67" s="10">
        <v>0</v>
      </c>
      <c r="BP67" s="10">
        <v>0</v>
      </c>
      <c r="BQ67" s="10">
        <v>0</v>
      </c>
      <c r="BR67" s="10">
        <v>0</v>
      </c>
      <c r="BS67" s="10">
        <v>0</v>
      </c>
      <c r="BT67" s="10">
        <v>0</v>
      </c>
      <c r="BU67" s="10">
        <v>0</v>
      </c>
      <c r="BV67" s="10">
        <v>0</v>
      </c>
      <c r="BW67" s="7" t="s">
        <v>106</v>
      </c>
      <c r="BX67" s="7" t="s">
        <v>106</v>
      </c>
      <c r="BY67" s="7" t="s">
        <v>106</v>
      </c>
      <c r="BZ67" s="7" t="s">
        <v>106</v>
      </c>
      <c r="CA67" s="27" t="s">
        <v>512</v>
      </c>
      <c r="CB67" s="24" t="e">
        <f t="shared" si="27"/>
        <v>#VALUE!</v>
      </c>
      <c r="CC67" s="24" t="e">
        <f t="shared" si="28"/>
        <v>#VALUE!</v>
      </c>
      <c r="CD67" s="24" t="e">
        <f t="shared" si="29"/>
        <v>#VALUE!</v>
      </c>
      <c r="CE67" s="24" t="e">
        <f t="shared" si="30"/>
        <v>#VALUE!</v>
      </c>
      <c r="CF67" s="24" t="e">
        <f t="shared" si="31"/>
        <v>#VALUE!</v>
      </c>
      <c r="CG67" s="24" t="e">
        <f t="shared" si="32"/>
        <v>#VALUE!</v>
      </c>
    </row>
    <row r="68" spans="1:85" ht="63" x14ac:dyDescent="0.25">
      <c r="A68" s="6" t="s">
        <v>157</v>
      </c>
      <c r="B68" s="27" t="s">
        <v>509</v>
      </c>
      <c r="C68" s="31" t="s">
        <v>510</v>
      </c>
      <c r="D68" s="10">
        <v>2.1</v>
      </c>
      <c r="E68" s="7" t="s">
        <v>106</v>
      </c>
      <c r="F68" s="7" t="s">
        <v>106</v>
      </c>
      <c r="G68" s="7" t="s">
        <v>106</v>
      </c>
      <c r="H68" s="7" t="s">
        <v>106</v>
      </c>
      <c r="I68" s="7" t="s">
        <v>106</v>
      </c>
      <c r="J68" s="7" t="s">
        <v>106</v>
      </c>
      <c r="K68" s="7" t="s">
        <v>106</v>
      </c>
      <c r="L68" s="7" t="s">
        <v>106</v>
      </c>
      <c r="M68" s="7" t="s">
        <v>106</v>
      </c>
      <c r="N68" s="7" t="s">
        <v>106</v>
      </c>
      <c r="O68" s="7" t="s">
        <v>106</v>
      </c>
      <c r="P68" s="7" t="s">
        <v>106</v>
      </c>
      <c r="Q68" s="7" t="s">
        <v>106</v>
      </c>
      <c r="R68" s="7" t="s">
        <v>106</v>
      </c>
      <c r="S68" s="7" t="s">
        <v>106</v>
      </c>
      <c r="T68" s="7" t="s">
        <v>106</v>
      </c>
      <c r="U68" s="7" t="s">
        <v>106</v>
      </c>
      <c r="V68" s="7" t="s">
        <v>106</v>
      </c>
      <c r="W68" s="7" t="s">
        <v>106</v>
      </c>
      <c r="X68" s="7" t="s">
        <v>106</v>
      </c>
      <c r="Y68" s="7" t="s">
        <v>106</v>
      </c>
      <c r="Z68" s="7" t="s">
        <v>106</v>
      </c>
      <c r="AA68" s="7" t="s">
        <v>106</v>
      </c>
      <c r="AB68" s="7" t="s">
        <v>106</v>
      </c>
      <c r="AC68" s="7" t="s">
        <v>106</v>
      </c>
      <c r="AD68" s="7" t="s">
        <v>106</v>
      </c>
      <c r="AE68" s="7" t="s">
        <v>106</v>
      </c>
      <c r="AF68" s="7" t="s">
        <v>106</v>
      </c>
      <c r="AG68" s="7" t="s">
        <v>106</v>
      </c>
      <c r="AH68" s="7" t="s">
        <v>106</v>
      </c>
      <c r="AI68" s="7" t="s">
        <v>106</v>
      </c>
      <c r="AJ68" s="7" t="s">
        <v>106</v>
      </c>
      <c r="AK68" s="7" t="s">
        <v>106</v>
      </c>
      <c r="AL68" s="7" t="s">
        <v>106</v>
      </c>
      <c r="AM68" s="7" t="s">
        <v>106</v>
      </c>
      <c r="AN68" s="10">
        <f t="shared" si="64"/>
        <v>0</v>
      </c>
      <c r="AO68" s="10">
        <f t="shared" si="65"/>
        <v>0.82929739000000002</v>
      </c>
      <c r="AP68" s="10">
        <f t="shared" si="66"/>
        <v>0</v>
      </c>
      <c r="AQ68" s="10">
        <f t="shared" si="67"/>
        <v>0</v>
      </c>
      <c r="AR68" s="10">
        <f t="shared" si="68"/>
        <v>0.114</v>
      </c>
      <c r="AS68" s="10">
        <f t="shared" si="69"/>
        <v>0</v>
      </c>
      <c r="AT68" s="10">
        <f t="shared" si="70"/>
        <v>0</v>
      </c>
      <c r="AU68" s="10">
        <v>0</v>
      </c>
      <c r="AV68" s="10">
        <v>0</v>
      </c>
      <c r="AW68" s="10">
        <v>0</v>
      </c>
      <c r="AX68" s="10">
        <v>0</v>
      </c>
      <c r="AY68" s="10">
        <v>0</v>
      </c>
      <c r="AZ68" s="10">
        <v>0</v>
      </c>
      <c r="BA68" s="10">
        <v>0</v>
      </c>
      <c r="BB68" s="10">
        <v>0</v>
      </c>
      <c r="BC68" s="10">
        <v>0</v>
      </c>
      <c r="BD68" s="10">
        <v>0</v>
      </c>
      <c r="BE68" s="10">
        <v>0</v>
      </c>
      <c r="BF68" s="10">
        <v>0</v>
      </c>
      <c r="BG68" s="10">
        <v>0</v>
      </c>
      <c r="BH68" s="10">
        <v>0</v>
      </c>
      <c r="BI68" s="10">
        <v>0</v>
      </c>
      <c r="BJ68" s="10">
        <v>0.82929739000000002</v>
      </c>
      <c r="BK68" s="10">
        <v>0</v>
      </c>
      <c r="BL68" s="10">
        <v>0</v>
      </c>
      <c r="BM68" s="10">
        <v>0.114</v>
      </c>
      <c r="BN68" s="10">
        <v>0</v>
      </c>
      <c r="BO68" s="10">
        <v>0</v>
      </c>
      <c r="BP68" s="10">
        <v>0</v>
      </c>
      <c r="BQ68" s="10">
        <v>0</v>
      </c>
      <c r="BR68" s="10">
        <v>0</v>
      </c>
      <c r="BS68" s="10">
        <v>0</v>
      </c>
      <c r="BT68" s="10">
        <v>0</v>
      </c>
      <c r="BU68" s="10">
        <v>0</v>
      </c>
      <c r="BV68" s="10">
        <v>0</v>
      </c>
      <c r="BW68" s="7" t="s">
        <v>106</v>
      </c>
      <c r="BX68" s="7" t="s">
        <v>106</v>
      </c>
      <c r="BY68" s="7" t="s">
        <v>106</v>
      </c>
      <c r="BZ68" s="7" t="s">
        <v>106</v>
      </c>
      <c r="CA68" s="27" t="s">
        <v>513</v>
      </c>
      <c r="CB68" s="24" t="e">
        <f t="shared" si="27"/>
        <v>#VALUE!</v>
      </c>
      <c r="CC68" s="24" t="e">
        <f t="shared" si="28"/>
        <v>#VALUE!</v>
      </c>
      <c r="CD68" s="24" t="e">
        <f t="shared" si="29"/>
        <v>#VALUE!</v>
      </c>
      <c r="CE68" s="24" t="e">
        <f t="shared" si="30"/>
        <v>#VALUE!</v>
      </c>
      <c r="CF68" s="24" t="e">
        <f t="shared" si="31"/>
        <v>#VALUE!</v>
      </c>
      <c r="CG68" s="24" t="e">
        <f t="shared" si="32"/>
        <v>#VALUE!</v>
      </c>
    </row>
    <row r="69" spans="1:85" ht="126" x14ac:dyDescent="0.25">
      <c r="A69" s="6" t="s">
        <v>158</v>
      </c>
      <c r="B69" s="27" t="s">
        <v>448</v>
      </c>
      <c r="C69" s="31" t="s">
        <v>449</v>
      </c>
      <c r="D69" s="10">
        <v>3.17</v>
      </c>
      <c r="E69" s="7" t="s">
        <v>106</v>
      </c>
      <c r="F69" s="7" t="s">
        <v>106</v>
      </c>
      <c r="G69" s="7" t="s">
        <v>106</v>
      </c>
      <c r="H69" s="7" t="s">
        <v>106</v>
      </c>
      <c r="I69" s="7" t="s">
        <v>106</v>
      </c>
      <c r="J69" s="7" t="s">
        <v>106</v>
      </c>
      <c r="K69" s="7" t="s">
        <v>106</v>
      </c>
      <c r="L69" s="7" t="s">
        <v>106</v>
      </c>
      <c r="M69" s="7" t="s">
        <v>106</v>
      </c>
      <c r="N69" s="7" t="s">
        <v>106</v>
      </c>
      <c r="O69" s="7" t="s">
        <v>106</v>
      </c>
      <c r="P69" s="7" t="s">
        <v>106</v>
      </c>
      <c r="Q69" s="7" t="s">
        <v>106</v>
      </c>
      <c r="R69" s="7" t="s">
        <v>106</v>
      </c>
      <c r="S69" s="7" t="s">
        <v>106</v>
      </c>
      <c r="T69" s="7" t="s">
        <v>106</v>
      </c>
      <c r="U69" s="7" t="s">
        <v>106</v>
      </c>
      <c r="V69" s="7" t="s">
        <v>106</v>
      </c>
      <c r="W69" s="7" t="s">
        <v>106</v>
      </c>
      <c r="X69" s="7" t="s">
        <v>106</v>
      </c>
      <c r="Y69" s="7" t="s">
        <v>106</v>
      </c>
      <c r="Z69" s="7" t="s">
        <v>106</v>
      </c>
      <c r="AA69" s="7" t="s">
        <v>106</v>
      </c>
      <c r="AB69" s="7" t="s">
        <v>106</v>
      </c>
      <c r="AC69" s="7" t="s">
        <v>106</v>
      </c>
      <c r="AD69" s="7" t="s">
        <v>106</v>
      </c>
      <c r="AE69" s="7" t="s">
        <v>106</v>
      </c>
      <c r="AF69" s="7" t="s">
        <v>106</v>
      </c>
      <c r="AG69" s="7" t="s">
        <v>106</v>
      </c>
      <c r="AH69" s="7" t="s">
        <v>106</v>
      </c>
      <c r="AI69" s="7" t="s">
        <v>106</v>
      </c>
      <c r="AJ69" s="7" t="s">
        <v>106</v>
      </c>
      <c r="AK69" s="7" t="s">
        <v>106</v>
      </c>
      <c r="AL69" s="7" t="s">
        <v>106</v>
      </c>
      <c r="AM69" s="7" t="s">
        <v>106</v>
      </c>
      <c r="AN69" s="10">
        <f t="shared" ref="AN69:AN78" si="80">AU69+BB69+BI69+BP69</f>
        <v>0</v>
      </c>
      <c r="AO69" s="10">
        <f t="shared" ref="AO69:AO78" si="81">AV69+BC69+BJ69+BQ69</f>
        <v>3.5705605199999999</v>
      </c>
      <c r="AP69" s="10">
        <f t="shared" ref="AP69:AP78" si="82">AW69+BD69+BK69+BR69</f>
        <v>0</v>
      </c>
      <c r="AQ69" s="10">
        <f t="shared" ref="AQ69:AQ78" si="83">AX69+BE69+BL69+BS69</f>
        <v>0</v>
      </c>
      <c r="AR69" s="10">
        <f t="shared" ref="AR69:AR78" si="84">AY69+BF69+BM69+BT69</f>
        <v>0.93200000000000005</v>
      </c>
      <c r="AS69" s="10">
        <f t="shared" ref="AS69:AS78" si="85">AZ69+BG69+BN69+BU69</f>
        <v>0</v>
      </c>
      <c r="AT69" s="10">
        <f t="shared" ref="AT69:AT78" si="86">BA69+BH69+BO69+BV69</f>
        <v>0</v>
      </c>
      <c r="AU69" s="10">
        <v>0</v>
      </c>
      <c r="AV69" s="10">
        <v>0</v>
      </c>
      <c r="AW69" s="10">
        <v>0</v>
      </c>
      <c r="AX69" s="10">
        <v>0</v>
      </c>
      <c r="AY69" s="10">
        <v>0</v>
      </c>
      <c r="AZ69" s="10">
        <v>0</v>
      </c>
      <c r="BA69" s="10">
        <v>0</v>
      </c>
      <c r="BB69" s="10">
        <v>0</v>
      </c>
      <c r="BC69" s="10">
        <v>3.5705605199999999</v>
      </c>
      <c r="BD69" s="10">
        <v>0</v>
      </c>
      <c r="BE69" s="10">
        <v>0</v>
      </c>
      <c r="BF69" s="10">
        <v>0.93200000000000005</v>
      </c>
      <c r="BG69" s="10">
        <v>0</v>
      </c>
      <c r="BH69" s="10">
        <v>0</v>
      </c>
      <c r="BI69" s="10">
        <v>0</v>
      </c>
      <c r="BJ69" s="10">
        <v>0</v>
      </c>
      <c r="BK69" s="10">
        <v>0</v>
      </c>
      <c r="BL69" s="10">
        <v>0</v>
      </c>
      <c r="BM69" s="10">
        <v>0</v>
      </c>
      <c r="BN69" s="10">
        <v>0</v>
      </c>
      <c r="BO69" s="10">
        <v>0</v>
      </c>
      <c r="BP69" s="10">
        <v>0</v>
      </c>
      <c r="BQ69" s="10">
        <v>0</v>
      </c>
      <c r="BR69" s="10">
        <v>0</v>
      </c>
      <c r="BS69" s="10">
        <v>0</v>
      </c>
      <c r="BT69" s="10">
        <v>0</v>
      </c>
      <c r="BU69" s="10">
        <v>0</v>
      </c>
      <c r="BV69" s="10">
        <v>0</v>
      </c>
      <c r="BW69" s="7" t="s">
        <v>106</v>
      </c>
      <c r="BX69" s="7" t="s">
        <v>106</v>
      </c>
      <c r="BY69" s="7" t="s">
        <v>106</v>
      </c>
      <c r="BZ69" s="7" t="s">
        <v>106</v>
      </c>
      <c r="CA69" s="27" t="s">
        <v>468</v>
      </c>
      <c r="CB69" s="24" t="e">
        <f t="shared" si="27"/>
        <v>#VALUE!</v>
      </c>
      <c r="CC69" s="24" t="e">
        <f t="shared" si="28"/>
        <v>#VALUE!</v>
      </c>
      <c r="CD69" s="24" t="e">
        <f t="shared" si="29"/>
        <v>#VALUE!</v>
      </c>
      <c r="CE69" s="24" t="e">
        <f t="shared" si="30"/>
        <v>#VALUE!</v>
      </c>
      <c r="CF69" s="24" t="e">
        <f t="shared" si="31"/>
        <v>#VALUE!</v>
      </c>
      <c r="CG69" s="24" t="e">
        <f t="shared" si="32"/>
        <v>#VALUE!</v>
      </c>
    </row>
    <row r="70" spans="1:85" ht="47.25" x14ac:dyDescent="0.25">
      <c r="A70" s="6" t="s">
        <v>159</v>
      </c>
      <c r="B70" s="27" t="s">
        <v>450</v>
      </c>
      <c r="C70" s="31" t="s">
        <v>451</v>
      </c>
      <c r="D70" s="7" t="s">
        <v>106</v>
      </c>
      <c r="E70" s="7" t="s">
        <v>106</v>
      </c>
      <c r="F70" s="7" t="s">
        <v>106</v>
      </c>
      <c r="G70" s="7" t="s">
        <v>106</v>
      </c>
      <c r="H70" s="7" t="s">
        <v>106</v>
      </c>
      <c r="I70" s="7" t="s">
        <v>106</v>
      </c>
      <c r="J70" s="7" t="s">
        <v>106</v>
      </c>
      <c r="K70" s="7" t="s">
        <v>106</v>
      </c>
      <c r="L70" s="7" t="s">
        <v>106</v>
      </c>
      <c r="M70" s="7" t="s">
        <v>106</v>
      </c>
      <c r="N70" s="7" t="s">
        <v>106</v>
      </c>
      <c r="O70" s="7" t="s">
        <v>106</v>
      </c>
      <c r="P70" s="7" t="s">
        <v>106</v>
      </c>
      <c r="Q70" s="7" t="s">
        <v>106</v>
      </c>
      <c r="R70" s="7" t="s">
        <v>106</v>
      </c>
      <c r="S70" s="7" t="s">
        <v>106</v>
      </c>
      <c r="T70" s="7" t="s">
        <v>106</v>
      </c>
      <c r="U70" s="7" t="s">
        <v>106</v>
      </c>
      <c r="V70" s="7" t="s">
        <v>106</v>
      </c>
      <c r="W70" s="7" t="s">
        <v>106</v>
      </c>
      <c r="X70" s="7" t="s">
        <v>106</v>
      </c>
      <c r="Y70" s="7" t="s">
        <v>106</v>
      </c>
      <c r="Z70" s="7" t="s">
        <v>106</v>
      </c>
      <c r="AA70" s="7" t="s">
        <v>106</v>
      </c>
      <c r="AB70" s="7" t="s">
        <v>106</v>
      </c>
      <c r="AC70" s="7" t="s">
        <v>106</v>
      </c>
      <c r="AD70" s="7" t="s">
        <v>106</v>
      </c>
      <c r="AE70" s="7" t="s">
        <v>106</v>
      </c>
      <c r="AF70" s="7" t="s">
        <v>106</v>
      </c>
      <c r="AG70" s="7" t="s">
        <v>106</v>
      </c>
      <c r="AH70" s="7" t="s">
        <v>106</v>
      </c>
      <c r="AI70" s="7" t="s">
        <v>106</v>
      </c>
      <c r="AJ70" s="7" t="s">
        <v>106</v>
      </c>
      <c r="AK70" s="7" t="s">
        <v>106</v>
      </c>
      <c r="AL70" s="7" t="s">
        <v>106</v>
      </c>
      <c r="AM70" s="7" t="s">
        <v>106</v>
      </c>
      <c r="AN70" s="10">
        <f t="shared" si="80"/>
        <v>0</v>
      </c>
      <c r="AO70" s="10">
        <f t="shared" si="81"/>
        <v>0</v>
      </c>
      <c r="AP70" s="10">
        <f t="shared" si="82"/>
        <v>0</v>
      </c>
      <c r="AQ70" s="10">
        <f t="shared" si="83"/>
        <v>0</v>
      </c>
      <c r="AR70" s="10">
        <f t="shared" si="84"/>
        <v>0</v>
      </c>
      <c r="AS70" s="10">
        <f t="shared" si="85"/>
        <v>0</v>
      </c>
      <c r="AT70" s="10">
        <f t="shared" si="86"/>
        <v>0</v>
      </c>
      <c r="AU70" s="10">
        <v>0</v>
      </c>
      <c r="AV70" s="10">
        <v>0</v>
      </c>
      <c r="AW70" s="10">
        <v>0</v>
      </c>
      <c r="AX70" s="10">
        <v>0</v>
      </c>
      <c r="AY70" s="10">
        <v>0</v>
      </c>
      <c r="AZ70" s="10">
        <v>0</v>
      </c>
      <c r="BA70" s="10">
        <v>0</v>
      </c>
      <c r="BB70" s="10">
        <v>0</v>
      </c>
      <c r="BC70" s="10">
        <v>0</v>
      </c>
      <c r="BD70" s="10">
        <v>0</v>
      </c>
      <c r="BE70" s="10">
        <v>0</v>
      </c>
      <c r="BF70" s="10">
        <v>0</v>
      </c>
      <c r="BG70" s="10">
        <v>0</v>
      </c>
      <c r="BH70" s="10">
        <v>0</v>
      </c>
      <c r="BI70" s="10">
        <v>0</v>
      </c>
      <c r="BJ70" s="10">
        <v>0</v>
      </c>
      <c r="BK70" s="10">
        <v>0</v>
      </c>
      <c r="BL70" s="10">
        <v>0</v>
      </c>
      <c r="BM70" s="10">
        <v>0</v>
      </c>
      <c r="BN70" s="10">
        <v>0</v>
      </c>
      <c r="BO70" s="10">
        <v>0</v>
      </c>
      <c r="BP70" s="10">
        <v>0</v>
      </c>
      <c r="BQ70" s="10">
        <v>0</v>
      </c>
      <c r="BR70" s="10">
        <v>0</v>
      </c>
      <c r="BS70" s="10">
        <v>0</v>
      </c>
      <c r="BT70" s="10">
        <v>0</v>
      </c>
      <c r="BU70" s="10">
        <v>0</v>
      </c>
      <c r="BV70" s="10">
        <v>0</v>
      </c>
      <c r="BW70" s="7" t="s">
        <v>106</v>
      </c>
      <c r="BX70" s="7" t="s">
        <v>106</v>
      </c>
      <c r="BY70" s="7" t="s">
        <v>106</v>
      </c>
      <c r="BZ70" s="7" t="s">
        <v>106</v>
      </c>
      <c r="CA70" s="9" t="s">
        <v>469</v>
      </c>
      <c r="CB70" s="24" t="e">
        <f t="shared" si="27"/>
        <v>#VALUE!</v>
      </c>
      <c r="CC70" s="24" t="e">
        <f t="shared" si="28"/>
        <v>#VALUE!</v>
      </c>
      <c r="CD70" s="24" t="e">
        <f t="shared" si="29"/>
        <v>#VALUE!</v>
      </c>
      <c r="CE70" s="24" t="e">
        <f t="shared" si="30"/>
        <v>#VALUE!</v>
      </c>
      <c r="CF70" s="24" t="e">
        <f t="shared" si="31"/>
        <v>#VALUE!</v>
      </c>
      <c r="CG70" s="24" t="e">
        <f t="shared" si="32"/>
        <v>#VALUE!</v>
      </c>
    </row>
    <row r="71" spans="1:85" ht="31.5" x14ac:dyDescent="0.25">
      <c r="A71" s="6" t="s">
        <v>160</v>
      </c>
      <c r="B71" s="27" t="s">
        <v>452</v>
      </c>
      <c r="C71" s="31" t="s">
        <v>453</v>
      </c>
      <c r="D71" s="10">
        <v>10.49</v>
      </c>
      <c r="E71" s="7" t="s">
        <v>106</v>
      </c>
      <c r="F71" s="7" t="s">
        <v>106</v>
      </c>
      <c r="G71" s="7" t="s">
        <v>106</v>
      </c>
      <c r="H71" s="7" t="s">
        <v>106</v>
      </c>
      <c r="I71" s="7" t="s">
        <v>106</v>
      </c>
      <c r="J71" s="7" t="s">
        <v>106</v>
      </c>
      <c r="K71" s="7" t="s">
        <v>106</v>
      </c>
      <c r="L71" s="7" t="s">
        <v>106</v>
      </c>
      <c r="M71" s="7" t="s">
        <v>106</v>
      </c>
      <c r="N71" s="7" t="s">
        <v>106</v>
      </c>
      <c r="O71" s="7" t="s">
        <v>106</v>
      </c>
      <c r="P71" s="7" t="s">
        <v>106</v>
      </c>
      <c r="Q71" s="7" t="s">
        <v>106</v>
      </c>
      <c r="R71" s="7" t="s">
        <v>106</v>
      </c>
      <c r="S71" s="7" t="s">
        <v>106</v>
      </c>
      <c r="T71" s="7" t="s">
        <v>106</v>
      </c>
      <c r="U71" s="7" t="s">
        <v>106</v>
      </c>
      <c r="V71" s="7" t="s">
        <v>106</v>
      </c>
      <c r="W71" s="7" t="s">
        <v>106</v>
      </c>
      <c r="X71" s="7" t="s">
        <v>106</v>
      </c>
      <c r="Y71" s="7" t="s">
        <v>106</v>
      </c>
      <c r="Z71" s="7" t="s">
        <v>106</v>
      </c>
      <c r="AA71" s="7" t="s">
        <v>106</v>
      </c>
      <c r="AB71" s="7" t="s">
        <v>106</v>
      </c>
      <c r="AC71" s="7" t="s">
        <v>106</v>
      </c>
      <c r="AD71" s="7" t="s">
        <v>106</v>
      </c>
      <c r="AE71" s="7" t="s">
        <v>106</v>
      </c>
      <c r="AF71" s="7" t="s">
        <v>106</v>
      </c>
      <c r="AG71" s="7" t="s">
        <v>106</v>
      </c>
      <c r="AH71" s="7" t="s">
        <v>106</v>
      </c>
      <c r="AI71" s="7" t="s">
        <v>106</v>
      </c>
      <c r="AJ71" s="7" t="s">
        <v>106</v>
      </c>
      <c r="AK71" s="7" t="s">
        <v>106</v>
      </c>
      <c r="AL71" s="7" t="s">
        <v>106</v>
      </c>
      <c r="AM71" s="7" t="s">
        <v>106</v>
      </c>
      <c r="AN71" s="10">
        <f t="shared" si="80"/>
        <v>0</v>
      </c>
      <c r="AO71" s="10">
        <f t="shared" si="81"/>
        <v>0</v>
      </c>
      <c r="AP71" s="10">
        <f t="shared" si="82"/>
        <v>0</v>
      </c>
      <c r="AQ71" s="10">
        <f t="shared" si="83"/>
        <v>0</v>
      </c>
      <c r="AR71" s="10">
        <f t="shared" si="84"/>
        <v>0</v>
      </c>
      <c r="AS71" s="10">
        <f t="shared" si="85"/>
        <v>0</v>
      </c>
      <c r="AT71" s="10">
        <f t="shared" si="86"/>
        <v>0</v>
      </c>
      <c r="AU71" s="10">
        <v>0</v>
      </c>
      <c r="AV71" s="10">
        <v>0</v>
      </c>
      <c r="AW71" s="10">
        <v>0</v>
      </c>
      <c r="AX71" s="10">
        <v>0</v>
      </c>
      <c r="AY71" s="10">
        <v>0</v>
      </c>
      <c r="AZ71" s="10">
        <v>0</v>
      </c>
      <c r="BA71" s="10">
        <v>0</v>
      </c>
      <c r="BB71" s="10">
        <v>0</v>
      </c>
      <c r="BC71" s="10">
        <v>0</v>
      </c>
      <c r="BD71" s="10">
        <v>0</v>
      </c>
      <c r="BE71" s="10">
        <v>0</v>
      </c>
      <c r="BF71" s="10">
        <v>0</v>
      </c>
      <c r="BG71" s="10">
        <v>0</v>
      </c>
      <c r="BH71" s="10">
        <v>0</v>
      </c>
      <c r="BI71" s="10">
        <v>0</v>
      </c>
      <c r="BJ71" s="10">
        <v>0</v>
      </c>
      <c r="BK71" s="10">
        <v>0</v>
      </c>
      <c r="BL71" s="10">
        <v>0</v>
      </c>
      <c r="BM71" s="10">
        <v>0</v>
      </c>
      <c r="BN71" s="10">
        <v>0</v>
      </c>
      <c r="BO71" s="10">
        <v>0</v>
      </c>
      <c r="BP71" s="10">
        <v>0</v>
      </c>
      <c r="BQ71" s="10">
        <v>0</v>
      </c>
      <c r="BR71" s="10">
        <v>0</v>
      </c>
      <c r="BS71" s="10">
        <v>0</v>
      </c>
      <c r="BT71" s="10">
        <v>0</v>
      </c>
      <c r="BU71" s="10">
        <v>0</v>
      </c>
      <c r="BV71" s="10">
        <v>0</v>
      </c>
      <c r="BW71" s="7" t="s">
        <v>106</v>
      </c>
      <c r="BX71" s="7" t="s">
        <v>106</v>
      </c>
      <c r="BY71" s="7" t="s">
        <v>106</v>
      </c>
      <c r="BZ71" s="7" t="s">
        <v>106</v>
      </c>
      <c r="CA71" s="27" t="s">
        <v>470</v>
      </c>
      <c r="CB71" s="24" t="e">
        <f t="shared" si="27"/>
        <v>#VALUE!</v>
      </c>
      <c r="CC71" s="24" t="e">
        <f t="shared" si="28"/>
        <v>#VALUE!</v>
      </c>
      <c r="CD71" s="24" t="e">
        <f t="shared" si="29"/>
        <v>#VALUE!</v>
      </c>
      <c r="CE71" s="24" t="e">
        <f t="shared" si="30"/>
        <v>#VALUE!</v>
      </c>
      <c r="CF71" s="24" t="e">
        <f t="shared" si="31"/>
        <v>#VALUE!</v>
      </c>
      <c r="CG71" s="24" t="e">
        <f t="shared" si="32"/>
        <v>#VALUE!</v>
      </c>
    </row>
    <row r="72" spans="1:85" ht="63" x14ac:dyDescent="0.25">
      <c r="A72" s="6" t="s">
        <v>161</v>
      </c>
      <c r="B72" s="37" t="s">
        <v>454</v>
      </c>
      <c r="C72" s="6" t="s">
        <v>455</v>
      </c>
      <c r="D72" s="10">
        <v>0.21</v>
      </c>
      <c r="E72" s="7" t="s">
        <v>106</v>
      </c>
      <c r="F72" s="7" t="s">
        <v>106</v>
      </c>
      <c r="G72" s="7" t="s">
        <v>106</v>
      </c>
      <c r="H72" s="7" t="s">
        <v>106</v>
      </c>
      <c r="I72" s="7" t="s">
        <v>106</v>
      </c>
      <c r="J72" s="7" t="s">
        <v>106</v>
      </c>
      <c r="K72" s="7" t="s">
        <v>106</v>
      </c>
      <c r="L72" s="7" t="s">
        <v>106</v>
      </c>
      <c r="M72" s="7" t="s">
        <v>106</v>
      </c>
      <c r="N72" s="7" t="s">
        <v>106</v>
      </c>
      <c r="O72" s="7" t="s">
        <v>106</v>
      </c>
      <c r="P72" s="7" t="s">
        <v>106</v>
      </c>
      <c r="Q72" s="7" t="s">
        <v>106</v>
      </c>
      <c r="R72" s="7" t="s">
        <v>106</v>
      </c>
      <c r="S72" s="7" t="s">
        <v>106</v>
      </c>
      <c r="T72" s="7" t="s">
        <v>106</v>
      </c>
      <c r="U72" s="7" t="s">
        <v>106</v>
      </c>
      <c r="V72" s="7" t="s">
        <v>106</v>
      </c>
      <c r="W72" s="7" t="s">
        <v>106</v>
      </c>
      <c r="X72" s="7" t="s">
        <v>106</v>
      </c>
      <c r="Y72" s="7" t="s">
        <v>106</v>
      </c>
      <c r="Z72" s="7" t="s">
        <v>106</v>
      </c>
      <c r="AA72" s="7" t="s">
        <v>106</v>
      </c>
      <c r="AB72" s="7" t="s">
        <v>106</v>
      </c>
      <c r="AC72" s="7" t="s">
        <v>106</v>
      </c>
      <c r="AD72" s="7" t="s">
        <v>106</v>
      </c>
      <c r="AE72" s="7" t="s">
        <v>106</v>
      </c>
      <c r="AF72" s="7" t="s">
        <v>106</v>
      </c>
      <c r="AG72" s="7" t="s">
        <v>106</v>
      </c>
      <c r="AH72" s="7" t="s">
        <v>106</v>
      </c>
      <c r="AI72" s="7" t="s">
        <v>106</v>
      </c>
      <c r="AJ72" s="7" t="s">
        <v>106</v>
      </c>
      <c r="AK72" s="7" t="s">
        <v>106</v>
      </c>
      <c r="AL72" s="7" t="s">
        <v>106</v>
      </c>
      <c r="AM72" s="7" t="s">
        <v>106</v>
      </c>
      <c r="AN72" s="10">
        <f t="shared" si="80"/>
        <v>0</v>
      </c>
      <c r="AO72" s="10">
        <f t="shared" si="81"/>
        <v>0</v>
      </c>
      <c r="AP72" s="10">
        <f t="shared" si="82"/>
        <v>0</v>
      </c>
      <c r="AQ72" s="10">
        <f t="shared" si="83"/>
        <v>0</v>
      </c>
      <c r="AR72" s="10">
        <f t="shared" si="84"/>
        <v>0</v>
      </c>
      <c r="AS72" s="10">
        <f t="shared" si="85"/>
        <v>0</v>
      </c>
      <c r="AT72" s="10">
        <f t="shared" si="86"/>
        <v>0</v>
      </c>
      <c r="AU72" s="10">
        <v>0</v>
      </c>
      <c r="AV72" s="10">
        <v>0</v>
      </c>
      <c r="AW72" s="10">
        <v>0</v>
      </c>
      <c r="AX72" s="10">
        <v>0</v>
      </c>
      <c r="AY72" s="10">
        <v>0</v>
      </c>
      <c r="AZ72" s="10">
        <v>0</v>
      </c>
      <c r="BA72" s="10">
        <v>0</v>
      </c>
      <c r="BB72" s="10">
        <v>0</v>
      </c>
      <c r="BC72" s="10">
        <v>0</v>
      </c>
      <c r="BD72" s="10">
        <v>0</v>
      </c>
      <c r="BE72" s="10">
        <v>0</v>
      </c>
      <c r="BF72" s="10">
        <v>0</v>
      </c>
      <c r="BG72" s="10">
        <v>0</v>
      </c>
      <c r="BH72" s="10">
        <v>0</v>
      </c>
      <c r="BI72" s="10">
        <v>0</v>
      </c>
      <c r="BJ72" s="10">
        <v>0</v>
      </c>
      <c r="BK72" s="10">
        <v>0</v>
      </c>
      <c r="BL72" s="10">
        <v>0</v>
      </c>
      <c r="BM72" s="10">
        <v>0</v>
      </c>
      <c r="BN72" s="10">
        <v>0</v>
      </c>
      <c r="BO72" s="10">
        <v>0</v>
      </c>
      <c r="BP72" s="10">
        <v>0</v>
      </c>
      <c r="BQ72" s="10">
        <v>0</v>
      </c>
      <c r="BR72" s="10">
        <v>0</v>
      </c>
      <c r="BS72" s="10">
        <v>0</v>
      </c>
      <c r="BT72" s="10">
        <v>0</v>
      </c>
      <c r="BU72" s="10">
        <v>0</v>
      </c>
      <c r="BV72" s="10">
        <v>0</v>
      </c>
      <c r="BW72" s="7" t="s">
        <v>106</v>
      </c>
      <c r="BX72" s="7" t="s">
        <v>106</v>
      </c>
      <c r="BY72" s="7" t="s">
        <v>106</v>
      </c>
      <c r="BZ72" s="7" t="s">
        <v>106</v>
      </c>
      <c r="CA72" s="27" t="s">
        <v>471</v>
      </c>
      <c r="CB72" s="24" t="e">
        <f t="shared" si="27"/>
        <v>#VALUE!</v>
      </c>
      <c r="CC72" s="24" t="e">
        <f t="shared" si="28"/>
        <v>#VALUE!</v>
      </c>
      <c r="CD72" s="24" t="e">
        <f t="shared" si="29"/>
        <v>#VALUE!</v>
      </c>
      <c r="CE72" s="24" t="e">
        <f t="shared" si="30"/>
        <v>#VALUE!</v>
      </c>
      <c r="CF72" s="24" t="e">
        <f t="shared" si="31"/>
        <v>#VALUE!</v>
      </c>
      <c r="CG72" s="24" t="e">
        <f t="shared" si="32"/>
        <v>#VALUE!</v>
      </c>
    </row>
    <row r="73" spans="1:85" ht="56.25" x14ac:dyDescent="0.25">
      <c r="A73" s="6" t="s">
        <v>162</v>
      </c>
      <c r="B73" s="37" t="s">
        <v>456</v>
      </c>
      <c r="C73" s="6" t="s">
        <v>457</v>
      </c>
      <c r="D73" s="10">
        <v>0.12</v>
      </c>
      <c r="E73" s="7" t="s">
        <v>106</v>
      </c>
      <c r="F73" s="7" t="s">
        <v>106</v>
      </c>
      <c r="G73" s="7" t="s">
        <v>106</v>
      </c>
      <c r="H73" s="7" t="s">
        <v>106</v>
      </c>
      <c r="I73" s="7" t="s">
        <v>106</v>
      </c>
      <c r="J73" s="7" t="s">
        <v>106</v>
      </c>
      <c r="K73" s="7" t="s">
        <v>106</v>
      </c>
      <c r="L73" s="7" t="s">
        <v>106</v>
      </c>
      <c r="M73" s="7" t="s">
        <v>106</v>
      </c>
      <c r="N73" s="7" t="s">
        <v>106</v>
      </c>
      <c r="O73" s="7" t="s">
        <v>106</v>
      </c>
      <c r="P73" s="7" t="s">
        <v>106</v>
      </c>
      <c r="Q73" s="7" t="s">
        <v>106</v>
      </c>
      <c r="R73" s="7" t="s">
        <v>106</v>
      </c>
      <c r="S73" s="7" t="s">
        <v>106</v>
      </c>
      <c r="T73" s="7" t="s">
        <v>106</v>
      </c>
      <c r="U73" s="7" t="s">
        <v>106</v>
      </c>
      <c r="V73" s="7" t="s">
        <v>106</v>
      </c>
      <c r="W73" s="7" t="s">
        <v>106</v>
      </c>
      <c r="X73" s="7" t="s">
        <v>106</v>
      </c>
      <c r="Y73" s="7" t="s">
        <v>106</v>
      </c>
      <c r="Z73" s="7" t="s">
        <v>106</v>
      </c>
      <c r="AA73" s="7" t="s">
        <v>106</v>
      </c>
      <c r="AB73" s="7" t="s">
        <v>106</v>
      </c>
      <c r="AC73" s="7" t="s">
        <v>106</v>
      </c>
      <c r="AD73" s="7" t="s">
        <v>106</v>
      </c>
      <c r="AE73" s="7" t="s">
        <v>106</v>
      </c>
      <c r="AF73" s="7" t="s">
        <v>106</v>
      </c>
      <c r="AG73" s="7" t="s">
        <v>106</v>
      </c>
      <c r="AH73" s="7" t="s">
        <v>106</v>
      </c>
      <c r="AI73" s="7" t="s">
        <v>106</v>
      </c>
      <c r="AJ73" s="7" t="s">
        <v>106</v>
      </c>
      <c r="AK73" s="7" t="s">
        <v>106</v>
      </c>
      <c r="AL73" s="7" t="s">
        <v>106</v>
      </c>
      <c r="AM73" s="7" t="s">
        <v>106</v>
      </c>
      <c r="AN73" s="10">
        <f t="shared" si="80"/>
        <v>0</v>
      </c>
      <c r="AO73" s="10">
        <f t="shared" si="81"/>
        <v>7.2716290000000003E-2</v>
      </c>
      <c r="AP73" s="10">
        <f t="shared" si="82"/>
        <v>0</v>
      </c>
      <c r="AQ73" s="10">
        <f t="shared" si="83"/>
        <v>0</v>
      </c>
      <c r="AR73" s="10">
        <f t="shared" si="84"/>
        <v>0.03</v>
      </c>
      <c r="AS73" s="10">
        <f t="shared" si="85"/>
        <v>0</v>
      </c>
      <c r="AT73" s="10">
        <f t="shared" si="86"/>
        <v>0</v>
      </c>
      <c r="AU73" s="10">
        <v>0</v>
      </c>
      <c r="AV73" s="10">
        <v>0</v>
      </c>
      <c r="AW73" s="10">
        <v>0</v>
      </c>
      <c r="AX73" s="10">
        <v>0</v>
      </c>
      <c r="AY73" s="10">
        <v>0</v>
      </c>
      <c r="AZ73" s="10">
        <v>0</v>
      </c>
      <c r="BA73" s="10">
        <v>0</v>
      </c>
      <c r="BB73" s="10">
        <v>0</v>
      </c>
      <c r="BC73" s="10">
        <v>7.2716290000000003E-2</v>
      </c>
      <c r="BD73" s="10">
        <v>0</v>
      </c>
      <c r="BE73" s="10">
        <v>0</v>
      </c>
      <c r="BF73" s="10">
        <v>0.03</v>
      </c>
      <c r="BG73" s="10">
        <v>0</v>
      </c>
      <c r="BH73" s="10">
        <v>0</v>
      </c>
      <c r="BI73" s="10">
        <v>0</v>
      </c>
      <c r="BJ73" s="10">
        <v>0</v>
      </c>
      <c r="BK73" s="10">
        <v>0</v>
      </c>
      <c r="BL73" s="10">
        <v>0</v>
      </c>
      <c r="BM73" s="10">
        <v>0</v>
      </c>
      <c r="BN73" s="10">
        <v>0</v>
      </c>
      <c r="BO73" s="10">
        <v>0</v>
      </c>
      <c r="BP73" s="10">
        <v>0</v>
      </c>
      <c r="BQ73" s="10">
        <v>0</v>
      </c>
      <c r="BR73" s="10">
        <v>0</v>
      </c>
      <c r="BS73" s="10">
        <v>0</v>
      </c>
      <c r="BT73" s="10">
        <v>0</v>
      </c>
      <c r="BU73" s="10">
        <v>0</v>
      </c>
      <c r="BV73" s="10">
        <v>0</v>
      </c>
      <c r="BW73" s="7" t="s">
        <v>106</v>
      </c>
      <c r="BX73" s="7" t="s">
        <v>106</v>
      </c>
      <c r="BY73" s="7" t="s">
        <v>106</v>
      </c>
      <c r="BZ73" s="7" t="s">
        <v>106</v>
      </c>
      <c r="CA73" s="27" t="s">
        <v>472</v>
      </c>
      <c r="CB73" s="24" t="e">
        <f t="shared" si="27"/>
        <v>#VALUE!</v>
      </c>
      <c r="CC73" s="24" t="e">
        <f t="shared" si="28"/>
        <v>#VALUE!</v>
      </c>
      <c r="CD73" s="24" t="e">
        <f t="shared" si="29"/>
        <v>#VALUE!</v>
      </c>
      <c r="CE73" s="24" t="e">
        <f t="shared" si="30"/>
        <v>#VALUE!</v>
      </c>
      <c r="CF73" s="24" t="e">
        <f t="shared" si="31"/>
        <v>#VALUE!</v>
      </c>
      <c r="CG73" s="24" t="e">
        <f t="shared" si="32"/>
        <v>#VALUE!</v>
      </c>
    </row>
    <row r="74" spans="1:85" ht="56.25" x14ac:dyDescent="0.25">
      <c r="A74" s="6" t="s">
        <v>163</v>
      </c>
      <c r="B74" s="37" t="s">
        <v>458</v>
      </c>
      <c r="C74" s="6" t="s">
        <v>459</v>
      </c>
      <c r="D74" s="10">
        <v>1.07</v>
      </c>
      <c r="E74" s="7" t="s">
        <v>106</v>
      </c>
      <c r="F74" s="7" t="s">
        <v>106</v>
      </c>
      <c r="G74" s="7" t="s">
        <v>106</v>
      </c>
      <c r="H74" s="7" t="s">
        <v>106</v>
      </c>
      <c r="I74" s="7" t="s">
        <v>106</v>
      </c>
      <c r="J74" s="7" t="s">
        <v>106</v>
      </c>
      <c r="K74" s="7" t="s">
        <v>106</v>
      </c>
      <c r="L74" s="7" t="s">
        <v>106</v>
      </c>
      <c r="M74" s="7" t="s">
        <v>106</v>
      </c>
      <c r="N74" s="7" t="s">
        <v>106</v>
      </c>
      <c r="O74" s="7" t="s">
        <v>106</v>
      </c>
      <c r="P74" s="7" t="s">
        <v>106</v>
      </c>
      <c r="Q74" s="7" t="s">
        <v>106</v>
      </c>
      <c r="R74" s="7" t="s">
        <v>106</v>
      </c>
      <c r="S74" s="7" t="s">
        <v>106</v>
      </c>
      <c r="T74" s="7" t="s">
        <v>106</v>
      </c>
      <c r="U74" s="7" t="s">
        <v>106</v>
      </c>
      <c r="V74" s="7" t="s">
        <v>106</v>
      </c>
      <c r="W74" s="7" t="s">
        <v>106</v>
      </c>
      <c r="X74" s="7" t="s">
        <v>106</v>
      </c>
      <c r="Y74" s="7" t="s">
        <v>106</v>
      </c>
      <c r="Z74" s="7" t="s">
        <v>106</v>
      </c>
      <c r="AA74" s="7" t="s">
        <v>106</v>
      </c>
      <c r="AB74" s="7" t="s">
        <v>106</v>
      </c>
      <c r="AC74" s="7" t="s">
        <v>106</v>
      </c>
      <c r="AD74" s="7" t="s">
        <v>106</v>
      </c>
      <c r="AE74" s="7" t="s">
        <v>106</v>
      </c>
      <c r="AF74" s="7" t="s">
        <v>106</v>
      </c>
      <c r="AG74" s="7" t="s">
        <v>106</v>
      </c>
      <c r="AH74" s="7" t="s">
        <v>106</v>
      </c>
      <c r="AI74" s="7" t="s">
        <v>106</v>
      </c>
      <c r="AJ74" s="7" t="s">
        <v>106</v>
      </c>
      <c r="AK74" s="7" t="s">
        <v>106</v>
      </c>
      <c r="AL74" s="7" t="s">
        <v>106</v>
      </c>
      <c r="AM74" s="7" t="s">
        <v>106</v>
      </c>
      <c r="AN74" s="10">
        <f t="shared" si="80"/>
        <v>0</v>
      </c>
      <c r="AO74" s="10">
        <f t="shared" si="81"/>
        <v>0.74353429000000004</v>
      </c>
      <c r="AP74" s="10">
        <f t="shared" si="82"/>
        <v>0</v>
      </c>
      <c r="AQ74" s="10">
        <f t="shared" si="83"/>
        <v>0</v>
      </c>
      <c r="AR74" s="10">
        <f t="shared" si="84"/>
        <v>0.27</v>
      </c>
      <c r="AS74" s="10">
        <f t="shared" si="85"/>
        <v>0</v>
      </c>
      <c r="AT74" s="10">
        <f t="shared" si="86"/>
        <v>0</v>
      </c>
      <c r="AU74" s="10">
        <v>0</v>
      </c>
      <c r="AV74" s="10">
        <v>0</v>
      </c>
      <c r="AW74" s="10">
        <v>0</v>
      </c>
      <c r="AX74" s="10">
        <v>0</v>
      </c>
      <c r="AY74" s="10">
        <v>0</v>
      </c>
      <c r="AZ74" s="10">
        <v>0</v>
      </c>
      <c r="BA74" s="10">
        <v>0</v>
      </c>
      <c r="BB74" s="10">
        <v>0</v>
      </c>
      <c r="BC74" s="10">
        <v>0</v>
      </c>
      <c r="BD74" s="10">
        <v>0</v>
      </c>
      <c r="BE74" s="10">
        <v>0</v>
      </c>
      <c r="BF74" s="10">
        <v>0</v>
      </c>
      <c r="BG74" s="10">
        <v>0</v>
      </c>
      <c r="BH74" s="10">
        <v>0</v>
      </c>
      <c r="BI74" s="10">
        <v>0</v>
      </c>
      <c r="BJ74" s="10">
        <v>0.74353429000000004</v>
      </c>
      <c r="BK74" s="10">
        <v>0</v>
      </c>
      <c r="BL74" s="10">
        <v>0</v>
      </c>
      <c r="BM74" s="10">
        <v>0.27</v>
      </c>
      <c r="BN74" s="10">
        <v>0</v>
      </c>
      <c r="BO74" s="10">
        <v>0</v>
      </c>
      <c r="BP74" s="10">
        <v>0</v>
      </c>
      <c r="BQ74" s="10">
        <v>0</v>
      </c>
      <c r="BR74" s="10">
        <v>0</v>
      </c>
      <c r="BS74" s="10">
        <v>0</v>
      </c>
      <c r="BT74" s="10">
        <v>0</v>
      </c>
      <c r="BU74" s="10">
        <v>0</v>
      </c>
      <c r="BV74" s="10">
        <v>0</v>
      </c>
      <c r="BW74" s="7" t="s">
        <v>106</v>
      </c>
      <c r="BX74" s="7" t="s">
        <v>106</v>
      </c>
      <c r="BY74" s="7" t="s">
        <v>106</v>
      </c>
      <c r="BZ74" s="7" t="s">
        <v>106</v>
      </c>
      <c r="CA74" s="27" t="s">
        <v>473</v>
      </c>
      <c r="CB74" s="24" t="e">
        <f t="shared" si="27"/>
        <v>#VALUE!</v>
      </c>
      <c r="CC74" s="24" t="e">
        <f t="shared" si="28"/>
        <v>#VALUE!</v>
      </c>
      <c r="CD74" s="24" t="e">
        <f t="shared" si="29"/>
        <v>#VALUE!</v>
      </c>
      <c r="CE74" s="24" t="e">
        <f t="shared" si="30"/>
        <v>#VALUE!</v>
      </c>
      <c r="CF74" s="24" t="e">
        <f t="shared" si="31"/>
        <v>#VALUE!</v>
      </c>
      <c r="CG74" s="24" t="e">
        <f t="shared" si="32"/>
        <v>#VALUE!</v>
      </c>
    </row>
    <row r="75" spans="1:85" ht="56.25" x14ac:dyDescent="0.25">
      <c r="A75" s="6" t="s">
        <v>164</v>
      </c>
      <c r="B75" s="37" t="s">
        <v>460</v>
      </c>
      <c r="C75" s="6" t="s">
        <v>461</v>
      </c>
      <c r="D75" s="7" t="s">
        <v>106</v>
      </c>
      <c r="E75" s="7" t="s">
        <v>106</v>
      </c>
      <c r="F75" s="7" t="s">
        <v>106</v>
      </c>
      <c r="G75" s="7" t="s">
        <v>106</v>
      </c>
      <c r="H75" s="7" t="s">
        <v>106</v>
      </c>
      <c r="I75" s="7" t="s">
        <v>106</v>
      </c>
      <c r="J75" s="7" t="s">
        <v>106</v>
      </c>
      <c r="K75" s="7" t="s">
        <v>106</v>
      </c>
      <c r="L75" s="7" t="s">
        <v>106</v>
      </c>
      <c r="M75" s="7" t="s">
        <v>106</v>
      </c>
      <c r="N75" s="7" t="s">
        <v>106</v>
      </c>
      <c r="O75" s="7" t="s">
        <v>106</v>
      </c>
      <c r="P75" s="7" t="s">
        <v>106</v>
      </c>
      <c r="Q75" s="7" t="s">
        <v>106</v>
      </c>
      <c r="R75" s="7" t="s">
        <v>106</v>
      </c>
      <c r="S75" s="7" t="s">
        <v>106</v>
      </c>
      <c r="T75" s="7" t="s">
        <v>106</v>
      </c>
      <c r="U75" s="7" t="s">
        <v>106</v>
      </c>
      <c r="V75" s="7" t="s">
        <v>106</v>
      </c>
      <c r="W75" s="7" t="s">
        <v>106</v>
      </c>
      <c r="X75" s="7" t="s">
        <v>106</v>
      </c>
      <c r="Y75" s="7" t="s">
        <v>106</v>
      </c>
      <c r="Z75" s="7" t="s">
        <v>106</v>
      </c>
      <c r="AA75" s="7" t="s">
        <v>106</v>
      </c>
      <c r="AB75" s="7" t="s">
        <v>106</v>
      </c>
      <c r="AC75" s="7" t="s">
        <v>106</v>
      </c>
      <c r="AD75" s="7" t="s">
        <v>106</v>
      </c>
      <c r="AE75" s="7" t="s">
        <v>106</v>
      </c>
      <c r="AF75" s="7" t="s">
        <v>106</v>
      </c>
      <c r="AG75" s="7" t="s">
        <v>106</v>
      </c>
      <c r="AH75" s="7" t="s">
        <v>106</v>
      </c>
      <c r="AI75" s="7" t="s">
        <v>106</v>
      </c>
      <c r="AJ75" s="7" t="s">
        <v>106</v>
      </c>
      <c r="AK75" s="7" t="s">
        <v>106</v>
      </c>
      <c r="AL75" s="7" t="s">
        <v>106</v>
      </c>
      <c r="AM75" s="7" t="s">
        <v>106</v>
      </c>
      <c r="AN75" s="10">
        <f t="shared" si="80"/>
        <v>0</v>
      </c>
      <c r="AO75" s="10">
        <f t="shared" si="81"/>
        <v>0</v>
      </c>
      <c r="AP75" s="10">
        <f t="shared" si="82"/>
        <v>0</v>
      </c>
      <c r="AQ75" s="10">
        <f t="shared" si="83"/>
        <v>0</v>
      </c>
      <c r="AR75" s="10">
        <f t="shared" si="84"/>
        <v>0</v>
      </c>
      <c r="AS75" s="10">
        <f t="shared" si="85"/>
        <v>0</v>
      </c>
      <c r="AT75" s="10">
        <f t="shared" si="86"/>
        <v>0</v>
      </c>
      <c r="AU75" s="10">
        <v>0</v>
      </c>
      <c r="AV75" s="10">
        <v>0</v>
      </c>
      <c r="AW75" s="10">
        <v>0</v>
      </c>
      <c r="AX75" s="10">
        <v>0</v>
      </c>
      <c r="AY75" s="10">
        <v>0</v>
      </c>
      <c r="AZ75" s="10">
        <v>0</v>
      </c>
      <c r="BA75" s="10">
        <v>0</v>
      </c>
      <c r="BB75" s="10">
        <v>0</v>
      </c>
      <c r="BC75" s="10">
        <v>0</v>
      </c>
      <c r="BD75" s="10">
        <v>0</v>
      </c>
      <c r="BE75" s="10">
        <v>0</v>
      </c>
      <c r="BF75" s="10">
        <v>0</v>
      </c>
      <c r="BG75" s="10">
        <v>0</v>
      </c>
      <c r="BH75" s="10">
        <v>0</v>
      </c>
      <c r="BI75" s="10">
        <v>0</v>
      </c>
      <c r="BJ75" s="10">
        <v>0</v>
      </c>
      <c r="BK75" s="10">
        <v>0</v>
      </c>
      <c r="BL75" s="10">
        <v>0</v>
      </c>
      <c r="BM75" s="10">
        <v>0</v>
      </c>
      <c r="BN75" s="10">
        <v>0</v>
      </c>
      <c r="BO75" s="10">
        <v>0</v>
      </c>
      <c r="BP75" s="10">
        <v>0</v>
      </c>
      <c r="BQ75" s="10">
        <v>0</v>
      </c>
      <c r="BR75" s="10">
        <v>0</v>
      </c>
      <c r="BS75" s="10">
        <v>0</v>
      </c>
      <c r="BT75" s="10">
        <v>0</v>
      </c>
      <c r="BU75" s="10">
        <v>0</v>
      </c>
      <c r="BV75" s="10">
        <v>0</v>
      </c>
      <c r="BW75" s="7" t="s">
        <v>106</v>
      </c>
      <c r="BX75" s="7" t="s">
        <v>106</v>
      </c>
      <c r="BY75" s="7" t="s">
        <v>106</v>
      </c>
      <c r="BZ75" s="7" t="s">
        <v>106</v>
      </c>
      <c r="CA75" s="27" t="s">
        <v>474</v>
      </c>
      <c r="CB75" s="24" t="e">
        <f t="shared" si="27"/>
        <v>#VALUE!</v>
      </c>
      <c r="CC75" s="24" t="e">
        <f t="shared" si="28"/>
        <v>#VALUE!</v>
      </c>
      <c r="CD75" s="24" t="e">
        <f t="shared" si="29"/>
        <v>#VALUE!</v>
      </c>
      <c r="CE75" s="24" t="e">
        <f t="shared" si="30"/>
        <v>#VALUE!</v>
      </c>
      <c r="CF75" s="24" t="e">
        <f t="shared" si="31"/>
        <v>#VALUE!</v>
      </c>
      <c r="CG75" s="24" t="e">
        <f t="shared" si="32"/>
        <v>#VALUE!</v>
      </c>
    </row>
    <row r="76" spans="1:85" ht="56.25" x14ac:dyDescent="0.25">
      <c r="A76" s="6" t="s">
        <v>165</v>
      </c>
      <c r="B76" s="37" t="s">
        <v>462</v>
      </c>
      <c r="C76" s="6" t="s">
        <v>463</v>
      </c>
      <c r="D76" s="7" t="s">
        <v>106</v>
      </c>
      <c r="E76" s="7" t="s">
        <v>106</v>
      </c>
      <c r="F76" s="7" t="s">
        <v>106</v>
      </c>
      <c r="G76" s="7" t="s">
        <v>106</v>
      </c>
      <c r="H76" s="7" t="s">
        <v>106</v>
      </c>
      <c r="I76" s="7" t="s">
        <v>106</v>
      </c>
      <c r="J76" s="7" t="s">
        <v>106</v>
      </c>
      <c r="K76" s="7" t="s">
        <v>106</v>
      </c>
      <c r="L76" s="7" t="s">
        <v>106</v>
      </c>
      <c r="M76" s="7" t="s">
        <v>106</v>
      </c>
      <c r="N76" s="7" t="s">
        <v>106</v>
      </c>
      <c r="O76" s="7" t="s">
        <v>106</v>
      </c>
      <c r="P76" s="7" t="s">
        <v>106</v>
      </c>
      <c r="Q76" s="7" t="s">
        <v>106</v>
      </c>
      <c r="R76" s="7" t="s">
        <v>106</v>
      </c>
      <c r="S76" s="7" t="s">
        <v>106</v>
      </c>
      <c r="T76" s="7" t="s">
        <v>106</v>
      </c>
      <c r="U76" s="7" t="s">
        <v>106</v>
      </c>
      <c r="V76" s="7" t="s">
        <v>106</v>
      </c>
      <c r="W76" s="7" t="s">
        <v>106</v>
      </c>
      <c r="X76" s="7" t="s">
        <v>106</v>
      </c>
      <c r="Y76" s="7" t="s">
        <v>106</v>
      </c>
      <c r="Z76" s="7" t="s">
        <v>106</v>
      </c>
      <c r="AA76" s="7" t="s">
        <v>106</v>
      </c>
      <c r="AB76" s="7" t="s">
        <v>106</v>
      </c>
      <c r="AC76" s="7" t="s">
        <v>106</v>
      </c>
      <c r="AD76" s="7" t="s">
        <v>106</v>
      </c>
      <c r="AE76" s="7" t="s">
        <v>106</v>
      </c>
      <c r="AF76" s="7" t="s">
        <v>106</v>
      </c>
      <c r="AG76" s="7" t="s">
        <v>106</v>
      </c>
      <c r="AH76" s="7" t="s">
        <v>106</v>
      </c>
      <c r="AI76" s="7" t="s">
        <v>106</v>
      </c>
      <c r="AJ76" s="7" t="s">
        <v>106</v>
      </c>
      <c r="AK76" s="7" t="s">
        <v>106</v>
      </c>
      <c r="AL76" s="7" t="s">
        <v>106</v>
      </c>
      <c r="AM76" s="7" t="s">
        <v>106</v>
      </c>
      <c r="AN76" s="10">
        <f t="shared" si="80"/>
        <v>0</v>
      </c>
      <c r="AO76" s="10">
        <f t="shared" si="81"/>
        <v>0.21740142000000001</v>
      </c>
      <c r="AP76" s="10">
        <f t="shared" si="82"/>
        <v>0</v>
      </c>
      <c r="AQ76" s="10">
        <f t="shared" si="83"/>
        <v>0</v>
      </c>
      <c r="AR76" s="10">
        <f t="shared" si="84"/>
        <v>0.06</v>
      </c>
      <c r="AS76" s="10">
        <f t="shared" si="85"/>
        <v>0</v>
      </c>
      <c r="AT76" s="10">
        <f t="shared" si="86"/>
        <v>0</v>
      </c>
      <c r="AU76" s="10">
        <v>0</v>
      </c>
      <c r="AV76" s="10">
        <v>0</v>
      </c>
      <c r="AW76" s="10">
        <v>0</v>
      </c>
      <c r="AX76" s="10">
        <v>0</v>
      </c>
      <c r="AY76" s="10">
        <v>0</v>
      </c>
      <c r="AZ76" s="10">
        <v>0</v>
      </c>
      <c r="BA76" s="10">
        <v>0</v>
      </c>
      <c r="BB76" s="10">
        <v>0</v>
      </c>
      <c r="BC76" s="10">
        <v>0.21740142000000001</v>
      </c>
      <c r="BD76" s="10">
        <v>0</v>
      </c>
      <c r="BE76" s="10">
        <v>0</v>
      </c>
      <c r="BF76" s="10">
        <v>0.06</v>
      </c>
      <c r="BG76" s="10">
        <v>0</v>
      </c>
      <c r="BH76" s="10">
        <v>0</v>
      </c>
      <c r="BI76" s="10">
        <v>0</v>
      </c>
      <c r="BJ76" s="10">
        <v>0</v>
      </c>
      <c r="BK76" s="10">
        <v>0</v>
      </c>
      <c r="BL76" s="10">
        <v>0</v>
      </c>
      <c r="BM76" s="10">
        <v>0</v>
      </c>
      <c r="BN76" s="10">
        <v>0</v>
      </c>
      <c r="BO76" s="10">
        <v>0</v>
      </c>
      <c r="BP76" s="10">
        <v>0</v>
      </c>
      <c r="BQ76" s="10">
        <v>0</v>
      </c>
      <c r="BR76" s="10">
        <v>0</v>
      </c>
      <c r="BS76" s="10">
        <v>0</v>
      </c>
      <c r="BT76" s="10">
        <v>0</v>
      </c>
      <c r="BU76" s="10">
        <v>0</v>
      </c>
      <c r="BV76" s="10">
        <v>0</v>
      </c>
      <c r="BW76" s="7" t="s">
        <v>106</v>
      </c>
      <c r="BX76" s="7" t="s">
        <v>106</v>
      </c>
      <c r="BY76" s="7" t="s">
        <v>106</v>
      </c>
      <c r="BZ76" s="7" t="s">
        <v>106</v>
      </c>
      <c r="CA76" s="27" t="s">
        <v>475</v>
      </c>
      <c r="CB76" s="24" t="e">
        <f t="shared" si="27"/>
        <v>#VALUE!</v>
      </c>
      <c r="CC76" s="24" t="e">
        <f t="shared" si="28"/>
        <v>#VALUE!</v>
      </c>
      <c r="CD76" s="24" t="e">
        <f t="shared" si="29"/>
        <v>#VALUE!</v>
      </c>
      <c r="CE76" s="24" t="e">
        <f t="shared" si="30"/>
        <v>#VALUE!</v>
      </c>
      <c r="CF76" s="24" t="e">
        <f t="shared" si="31"/>
        <v>#VALUE!</v>
      </c>
      <c r="CG76" s="24" t="e">
        <f t="shared" si="32"/>
        <v>#VALUE!</v>
      </c>
    </row>
    <row r="77" spans="1:85" ht="75" x14ac:dyDescent="0.25">
      <c r="A77" s="6" t="s">
        <v>166</v>
      </c>
      <c r="B77" s="37" t="s">
        <v>464</v>
      </c>
      <c r="C77" s="6" t="s">
        <v>465</v>
      </c>
      <c r="D77" s="7" t="s">
        <v>106</v>
      </c>
      <c r="E77" s="7" t="s">
        <v>106</v>
      </c>
      <c r="F77" s="7" t="s">
        <v>106</v>
      </c>
      <c r="G77" s="7" t="s">
        <v>106</v>
      </c>
      <c r="H77" s="7" t="s">
        <v>106</v>
      </c>
      <c r="I77" s="7" t="s">
        <v>106</v>
      </c>
      <c r="J77" s="7" t="s">
        <v>106</v>
      </c>
      <c r="K77" s="7" t="s">
        <v>106</v>
      </c>
      <c r="L77" s="7" t="s">
        <v>106</v>
      </c>
      <c r="M77" s="7" t="s">
        <v>106</v>
      </c>
      <c r="N77" s="7" t="s">
        <v>106</v>
      </c>
      <c r="O77" s="7" t="s">
        <v>106</v>
      </c>
      <c r="P77" s="7" t="s">
        <v>106</v>
      </c>
      <c r="Q77" s="7" t="s">
        <v>106</v>
      </c>
      <c r="R77" s="7" t="s">
        <v>106</v>
      </c>
      <c r="S77" s="7" t="s">
        <v>106</v>
      </c>
      <c r="T77" s="7" t="s">
        <v>106</v>
      </c>
      <c r="U77" s="7" t="s">
        <v>106</v>
      </c>
      <c r="V77" s="7" t="s">
        <v>106</v>
      </c>
      <c r="W77" s="7" t="s">
        <v>106</v>
      </c>
      <c r="X77" s="7" t="s">
        <v>106</v>
      </c>
      <c r="Y77" s="7" t="s">
        <v>106</v>
      </c>
      <c r="Z77" s="7" t="s">
        <v>106</v>
      </c>
      <c r="AA77" s="7" t="s">
        <v>106</v>
      </c>
      <c r="AB77" s="7" t="s">
        <v>106</v>
      </c>
      <c r="AC77" s="7" t="s">
        <v>106</v>
      </c>
      <c r="AD77" s="7" t="s">
        <v>106</v>
      </c>
      <c r="AE77" s="7" t="s">
        <v>106</v>
      </c>
      <c r="AF77" s="7" t="s">
        <v>106</v>
      </c>
      <c r="AG77" s="7" t="s">
        <v>106</v>
      </c>
      <c r="AH77" s="7" t="s">
        <v>106</v>
      </c>
      <c r="AI77" s="7" t="s">
        <v>106</v>
      </c>
      <c r="AJ77" s="7" t="s">
        <v>106</v>
      </c>
      <c r="AK77" s="7" t="s">
        <v>106</v>
      </c>
      <c r="AL77" s="7" t="s">
        <v>106</v>
      </c>
      <c r="AM77" s="7" t="s">
        <v>106</v>
      </c>
      <c r="AN77" s="10">
        <f t="shared" si="80"/>
        <v>0</v>
      </c>
      <c r="AO77" s="10">
        <f t="shared" si="81"/>
        <v>0</v>
      </c>
      <c r="AP77" s="10">
        <f t="shared" si="82"/>
        <v>0</v>
      </c>
      <c r="AQ77" s="10">
        <f t="shared" si="83"/>
        <v>0</v>
      </c>
      <c r="AR77" s="10">
        <f t="shared" si="84"/>
        <v>0</v>
      </c>
      <c r="AS77" s="10">
        <f t="shared" si="85"/>
        <v>0</v>
      </c>
      <c r="AT77" s="10">
        <f t="shared" si="86"/>
        <v>0</v>
      </c>
      <c r="AU77" s="10">
        <v>0</v>
      </c>
      <c r="AV77" s="10">
        <v>0</v>
      </c>
      <c r="AW77" s="10">
        <v>0</v>
      </c>
      <c r="AX77" s="10">
        <v>0</v>
      </c>
      <c r="AY77" s="10">
        <v>0</v>
      </c>
      <c r="AZ77" s="10">
        <v>0</v>
      </c>
      <c r="BA77" s="10">
        <v>0</v>
      </c>
      <c r="BB77" s="10">
        <v>0</v>
      </c>
      <c r="BC77" s="10">
        <v>0</v>
      </c>
      <c r="BD77" s="10">
        <v>0</v>
      </c>
      <c r="BE77" s="10">
        <v>0</v>
      </c>
      <c r="BF77" s="10">
        <v>0</v>
      </c>
      <c r="BG77" s="10">
        <v>0</v>
      </c>
      <c r="BH77" s="10">
        <v>0</v>
      </c>
      <c r="BI77" s="10">
        <v>0</v>
      </c>
      <c r="BJ77" s="10">
        <v>0</v>
      </c>
      <c r="BK77" s="10">
        <v>0</v>
      </c>
      <c r="BL77" s="10">
        <v>0</v>
      </c>
      <c r="BM77" s="10">
        <v>0</v>
      </c>
      <c r="BN77" s="10">
        <v>0</v>
      </c>
      <c r="BO77" s="10">
        <v>0</v>
      </c>
      <c r="BP77" s="10">
        <v>0</v>
      </c>
      <c r="BQ77" s="10">
        <v>0</v>
      </c>
      <c r="BR77" s="10">
        <v>0</v>
      </c>
      <c r="BS77" s="10">
        <v>0</v>
      </c>
      <c r="BT77" s="10">
        <v>0</v>
      </c>
      <c r="BU77" s="10">
        <v>0</v>
      </c>
      <c r="BV77" s="10">
        <v>0</v>
      </c>
      <c r="BW77" s="7" t="s">
        <v>106</v>
      </c>
      <c r="BX77" s="7" t="s">
        <v>106</v>
      </c>
      <c r="BY77" s="7" t="s">
        <v>106</v>
      </c>
      <c r="BZ77" s="7" t="s">
        <v>106</v>
      </c>
      <c r="CA77" s="27" t="s">
        <v>476</v>
      </c>
      <c r="CB77" s="24" t="e">
        <f t="shared" si="27"/>
        <v>#VALUE!</v>
      </c>
      <c r="CC77" s="24" t="e">
        <f t="shared" si="28"/>
        <v>#VALUE!</v>
      </c>
      <c r="CD77" s="24" t="e">
        <f t="shared" si="29"/>
        <v>#VALUE!</v>
      </c>
      <c r="CE77" s="24" t="e">
        <f t="shared" si="30"/>
        <v>#VALUE!</v>
      </c>
      <c r="CF77" s="24" t="e">
        <f t="shared" si="31"/>
        <v>#VALUE!</v>
      </c>
      <c r="CG77" s="24" t="e">
        <f t="shared" si="32"/>
        <v>#VALUE!</v>
      </c>
    </row>
    <row r="78" spans="1:85" ht="126" x14ac:dyDescent="0.25">
      <c r="A78" s="6" t="s">
        <v>167</v>
      </c>
      <c r="B78" s="37" t="s">
        <v>466</v>
      </c>
      <c r="C78" s="31" t="s">
        <v>467</v>
      </c>
      <c r="D78" s="10">
        <v>2.23</v>
      </c>
      <c r="E78" s="7" t="s">
        <v>106</v>
      </c>
      <c r="F78" s="7" t="s">
        <v>106</v>
      </c>
      <c r="G78" s="7" t="s">
        <v>106</v>
      </c>
      <c r="H78" s="7" t="s">
        <v>106</v>
      </c>
      <c r="I78" s="7" t="s">
        <v>106</v>
      </c>
      <c r="J78" s="7" t="s">
        <v>106</v>
      </c>
      <c r="K78" s="7" t="s">
        <v>106</v>
      </c>
      <c r="L78" s="7" t="s">
        <v>106</v>
      </c>
      <c r="M78" s="7" t="s">
        <v>106</v>
      </c>
      <c r="N78" s="7" t="s">
        <v>106</v>
      </c>
      <c r="O78" s="7" t="s">
        <v>106</v>
      </c>
      <c r="P78" s="7" t="s">
        <v>106</v>
      </c>
      <c r="Q78" s="7" t="s">
        <v>106</v>
      </c>
      <c r="R78" s="7" t="s">
        <v>106</v>
      </c>
      <c r="S78" s="7" t="s">
        <v>106</v>
      </c>
      <c r="T78" s="7" t="s">
        <v>106</v>
      </c>
      <c r="U78" s="7" t="s">
        <v>106</v>
      </c>
      <c r="V78" s="7" t="s">
        <v>106</v>
      </c>
      <c r="W78" s="7" t="s">
        <v>106</v>
      </c>
      <c r="X78" s="7" t="s">
        <v>106</v>
      </c>
      <c r="Y78" s="7" t="s">
        <v>106</v>
      </c>
      <c r="Z78" s="7" t="s">
        <v>106</v>
      </c>
      <c r="AA78" s="7" t="s">
        <v>106</v>
      </c>
      <c r="AB78" s="7" t="s">
        <v>106</v>
      </c>
      <c r="AC78" s="7" t="s">
        <v>106</v>
      </c>
      <c r="AD78" s="7" t="s">
        <v>106</v>
      </c>
      <c r="AE78" s="7" t="s">
        <v>106</v>
      </c>
      <c r="AF78" s="7" t="s">
        <v>106</v>
      </c>
      <c r="AG78" s="7" t="s">
        <v>106</v>
      </c>
      <c r="AH78" s="7" t="s">
        <v>106</v>
      </c>
      <c r="AI78" s="7" t="s">
        <v>106</v>
      </c>
      <c r="AJ78" s="7" t="s">
        <v>106</v>
      </c>
      <c r="AK78" s="7" t="s">
        <v>106</v>
      </c>
      <c r="AL78" s="7" t="s">
        <v>106</v>
      </c>
      <c r="AM78" s="7" t="s">
        <v>106</v>
      </c>
      <c r="AN78" s="10">
        <f t="shared" si="80"/>
        <v>0</v>
      </c>
      <c r="AO78" s="10">
        <f t="shared" si="81"/>
        <v>2.2002176100000002</v>
      </c>
      <c r="AP78" s="10">
        <f t="shared" si="82"/>
        <v>0</v>
      </c>
      <c r="AQ78" s="10">
        <f t="shared" si="83"/>
        <v>0</v>
      </c>
      <c r="AR78" s="10">
        <f t="shared" si="84"/>
        <v>0.57699999999999996</v>
      </c>
      <c r="AS78" s="10">
        <f t="shared" si="85"/>
        <v>0</v>
      </c>
      <c r="AT78" s="10">
        <f t="shared" si="86"/>
        <v>0</v>
      </c>
      <c r="AU78" s="10">
        <v>0</v>
      </c>
      <c r="AV78" s="10">
        <v>0</v>
      </c>
      <c r="AW78" s="10">
        <v>0</v>
      </c>
      <c r="AX78" s="10">
        <v>0</v>
      </c>
      <c r="AY78" s="10">
        <v>0</v>
      </c>
      <c r="AZ78" s="10">
        <v>0</v>
      </c>
      <c r="BA78" s="10">
        <v>0</v>
      </c>
      <c r="BB78" s="10">
        <v>0</v>
      </c>
      <c r="BC78" s="10">
        <v>2.2002176100000002</v>
      </c>
      <c r="BD78" s="10">
        <v>0</v>
      </c>
      <c r="BE78" s="10">
        <v>0</v>
      </c>
      <c r="BF78" s="10">
        <v>0.57699999999999996</v>
      </c>
      <c r="BG78" s="10">
        <v>0</v>
      </c>
      <c r="BH78" s="10">
        <v>0</v>
      </c>
      <c r="BI78" s="10">
        <v>0</v>
      </c>
      <c r="BJ78" s="10">
        <v>0</v>
      </c>
      <c r="BK78" s="10">
        <v>0</v>
      </c>
      <c r="BL78" s="10">
        <v>0</v>
      </c>
      <c r="BM78" s="10">
        <v>0</v>
      </c>
      <c r="BN78" s="10">
        <v>0</v>
      </c>
      <c r="BO78" s="10">
        <v>0</v>
      </c>
      <c r="BP78" s="10">
        <v>0</v>
      </c>
      <c r="BQ78" s="10">
        <v>0</v>
      </c>
      <c r="BR78" s="10">
        <v>0</v>
      </c>
      <c r="BS78" s="10">
        <v>0</v>
      </c>
      <c r="BT78" s="10">
        <v>0</v>
      </c>
      <c r="BU78" s="10">
        <v>0</v>
      </c>
      <c r="BV78" s="10">
        <v>0</v>
      </c>
      <c r="BW78" s="7" t="s">
        <v>106</v>
      </c>
      <c r="BX78" s="7" t="s">
        <v>106</v>
      </c>
      <c r="BY78" s="7" t="s">
        <v>106</v>
      </c>
      <c r="BZ78" s="7" t="s">
        <v>106</v>
      </c>
      <c r="CA78" s="9" t="s">
        <v>477</v>
      </c>
      <c r="CB78" s="24" t="e">
        <f t="shared" si="27"/>
        <v>#VALUE!</v>
      </c>
      <c r="CC78" s="24" t="e">
        <f t="shared" si="28"/>
        <v>#VALUE!</v>
      </c>
      <c r="CD78" s="24" t="e">
        <f t="shared" si="29"/>
        <v>#VALUE!</v>
      </c>
      <c r="CE78" s="24" t="e">
        <f t="shared" si="30"/>
        <v>#VALUE!</v>
      </c>
      <c r="CF78" s="24" t="e">
        <f t="shared" si="31"/>
        <v>#VALUE!</v>
      </c>
      <c r="CG78" s="24" t="e">
        <f t="shared" si="32"/>
        <v>#VALUE!</v>
      </c>
    </row>
    <row r="79" spans="1:85" ht="110.25" x14ac:dyDescent="0.25">
      <c r="A79" s="6" t="s">
        <v>168</v>
      </c>
      <c r="B79" s="27" t="s">
        <v>258</v>
      </c>
      <c r="C79" s="31" t="s">
        <v>259</v>
      </c>
      <c r="D79" s="10">
        <v>1.67</v>
      </c>
      <c r="E79" s="7" t="s">
        <v>106</v>
      </c>
      <c r="F79" s="7" t="s">
        <v>106</v>
      </c>
      <c r="G79" s="7" t="s">
        <v>106</v>
      </c>
      <c r="H79" s="7" t="s">
        <v>106</v>
      </c>
      <c r="I79" s="7" t="s">
        <v>106</v>
      </c>
      <c r="J79" s="7" t="s">
        <v>106</v>
      </c>
      <c r="K79" s="7" t="s">
        <v>106</v>
      </c>
      <c r="L79" s="7" t="s">
        <v>106</v>
      </c>
      <c r="M79" s="7" t="s">
        <v>106</v>
      </c>
      <c r="N79" s="7" t="s">
        <v>106</v>
      </c>
      <c r="O79" s="7" t="s">
        <v>106</v>
      </c>
      <c r="P79" s="7" t="s">
        <v>106</v>
      </c>
      <c r="Q79" s="7" t="s">
        <v>106</v>
      </c>
      <c r="R79" s="7" t="s">
        <v>106</v>
      </c>
      <c r="S79" s="7" t="s">
        <v>106</v>
      </c>
      <c r="T79" s="7" t="s">
        <v>106</v>
      </c>
      <c r="U79" s="7" t="s">
        <v>106</v>
      </c>
      <c r="V79" s="7" t="s">
        <v>106</v>
      </c>
      <c r="W79" s="7" t="s">
        <v>106</v>
      </c>
      <c r="X79" s="7" t="s">
        <v>106</v>
      </c>
      <c r="Y79" s="7" t="s">
        <v>106</v>
      </c>
      <c r="Z79" s="7" t="s">
        <v>106</v>
      </c>
      <c r="AA79" s="7" t="s">
        <v>106</v>
      </c>
      <c r="AB79" s="7" t="s">
        <v>106</v>
      </c>
      <c r="AC79" s="7" t="s">
        <v>106</v>
      </c>
      <c r="AD79" s="7" t="s">
        <v>106</v>
      </c>
      <c r="AE79" s="7" t="s">
        <v>106</v>
      </c>
      <c r="AF79" s="7" t="s">
        <v>106</v>
      </c>
      <c r="AG79" s="7" t="s">
        <v>106</v>
      </c>
      <c r="AH79" s="7" t="s">
        <v>106</v>
      </c>
      <c r="AI79" s="7" t="s">
        <v>106</v>
      </c>
      <c r="AJ79" s="7" t="s">
        <v>106</v>
      </c>
      <c r="AK79" s="7" t="s">
        <v>106</v>
      </c>
      <c r="AL79" s="7" t="s">
        <v>106</v>
      </c>
      <c r="AM79" s="7" t="s">
        <v>106</v>
      </c>
      <c r="AN79" s="10">
        <f t="shared" si="64"/>
        <v>0</v>
      </c>
      <c r="AO79" s="10">
        <f t="shared" si="65"/>
        <v>1.6739999999999999</v>
      </c>
      <c r="AP79" s="10">
        <f t="shared" si="66"/>
        <v>0</v>
      </c>
      <c r="AQ79" s="10">
        <f t="shared" si="67"/>
        <v>0</v>
      </c>
      <c r="AR79" s="10">
        <f t="shared" si="68"/>
        <v>0.35499999999999998</v>
      </c>
      <c r="AS79" s="10">
        <f t="shared" si="69"/>
        <v>0</v>
      </c>
      <c r="AT79" s="10">
        <f t="shared" si="70"/>
        <v>0</v>
      </c>
      <c r="AU79" s="10">
        <v>0</v>
      </c>
      <c r="AV79" s="10">
        <v>1.6739999999999999</v>
      </c>
      <c r="AW79" s="10">
        <v>0</v>
      </c>
      <c r="AX79" s="10">
        <v>0</v>
      </c>
      <c r="AY79" s="10">
        <v>0.35499999999999998</v>
      </c>
      <c r="AZ79" s="10">
        <v>0</v>
      </c>
      <c r="BA79" s="10">
        <v>0</v>
      </c>
      <c r="BB79" s="10">
        <v>0</v>
      </c>
      <c r="BC79" s="10">
        <v>0</v>
      </c>
      <c r="BD79" s="10">
        <v>0</v>
      </c>
      <c r="BE79" s="10">
        <v>0</v>
      </c>
      <c r="BF79" s="10">
        <v>0</v>
      </c>
      <c r="BG79" s="10">
        <v>0</v>
      </c>
      <c r="BH79" s="10">
        <v>0</v>
      </c>
      <c r="BI79" s="10">
        <v>0</v>
      </c>
      <c r="BJ79" s="10">
        <v>0</v>
      </c>
      <c r="BK79" s="10">
        <v>0</v>
      </c>
      <c r="BL79" s="10">
        <v>0</v>
      </c>
      <c r="BM79" s="10">
        <v>0</v>
      </c>
      <c r="BN79" s="10">
        <v>0</v>
      </c>
      <c r="BO79" s="10">
        <v>0</v>
      </c>
      <c r="BP79" s="10">
        <v>0</v>
      </c>
      <c r="BQ79" s="10">
        <v>0</v>
      </c>
      <c r="BR79" s="10">
        <v>0</v>
      </c>
      <c r="BS79" s="10">
        <v>0</v>
      </c>
      <c r="BT79" s="10">
        <v>0</v>
      </c>
      <c r="BU79" s="10">
        <v>0</v>
      </c>
      <c r="BV79" s="10">
        <v>0</v>
      </c>
      <c r="BW79" s="7" t="s">
        <v>106</v>
      </c>
      <c r="BX79" s="7" t="s">
        <v>106</v>
      </c>
      <c r="BY79" s="7" t="s">
        <v>106</v>
      </c>
      <c r="BZ79" s="7" t="s">
        <v>106</v>
      </c>
      <c r="CA79" s="27" t="s">
        <v>363</v>
      </c>
      <c r="CB79" s="24" t="e">
        <f t="shared" si="27"/>
        <v>#VALUE!</v>
      </c>
      <c r="CC79" s="24" t="e">
        <f t="shared" si="28"/>
        <v>#VALUE!</v>
      </c>
      <c r="CD79" s="24" t="e">
        <f t="shared" si="29"/>
        <v>#VALUE!</v>
      </c>
      <c r="CE79" s="24" t="e">
        <f t="shared" si="30"/>
        <v>#VALUE!</v>
      </c>
      <c r="CF79" s="24" t="e">
        <f t="shared" si="31"/>
        <v>#VALUE!</v>
      </c>
      <c r="CG79" s="24" t="e">
        <f t="shared" si="32"/>
        <v>#VALUE!</v>
      </c>
    </row>
    <row r="80" spans="1:85" ht="78.75" x14ac:dyDescent="0.25">
      <c r="A80" s="6" t="s">
        <v>169</v>
      </c>
      <c r="B80" s="27" t="s">
        <v>262</v>
      </c>
      <c r="C80" s="31" t="s">
        <v>263</v>
      </c>
      <c r="D80" s="10">
        <v>2.31</v>
      </c>
      <c r="E80" s="7" t="s">
        <v>106</v>
      </c>
      <c r="F80" s="7" t="s">
        <v>106</v>
      </c>
      <c r="G80" s="7" t="s">
        <v>106</v>
      </c>
      <c r="H80" s="7" t="s">
        <v>106</v>
      </c>
      <c r="I80" s="7" t="s">
        <v>106</v>
      </c>
      <c r="J80" s="7" t="s">
        <v>106</v>
      </c>
      <c r="K80" s="7" t="s">
        <v>106</v>
      </c>
      <c r="L80" s="7" t="s">
        <v>106</v>
      </c>
      <c r="M80" s="7" t="s">
        <v>106</v>
      </c>
      <c r="N80" s="7" t="s">
        <v>106</v>
      </c>
      <c r="O80" s="7" t="s">
        <v>106</v>
      </c>
      <c r="P80" s="7" t="s">
        <v>106</v>
      </c>
      <c r="Q80" s="7" t="s">
        <v>106</v>
      </c>
      <c r="R80" s="7" t="s">
        <v>106</v>
      </c>
      <c r="S80" s="7" t="s">
        <v>106</v>
      </c>
      <c r="T80" s="7" t="s">
        <v>106</v>
      </c>
      <c r="U80" s="7" t="s">
        <v>106</v>
      </c>
      <c r="V80" s="7" t="s">
        <v>106</v>
      </c>
      <c r="W80" s="7" t="s">
        <v>106</v>
      </c>
      <c r="X80" s="7" t="s">
        <v>106</v>
      </c>
      <c r="Y80" s="7" t="s">
        <v>106</v>
      </c>
      <c r="Z80" s="7" t="s">
        <v>106</v>
      </c>
      <c r="AA80" s="7" t="s">
        <v>106</v>
      </c>
      <c r="AB80" s="7" t="s">
        <v>106</v>
      </c>
      <c r="AC80" s="7" t="s">
        <v>106</v>
      </c>
      <c r="AD80" s="7" t="s">
        <v>106</v>
      </c>
      <c r="AE80" s="7" t="s">
        <v>106</v>
      </c>
      <c r="AF80" s="7" t="s">
        <v>106</v>
      </c>
      <c r="AG80" s="7" t="s">
        <v>106</v>
      </c>
      <c r="AH80" s="7" t="s">
        <v>106</v>
      </c>
      <c r="AI80" s="7" t="s">
        <v>106</v>
      </c>
      <c r="AJ80" s="7" t="s">
        <v>106</v>
      </c>
      <c r="AK80" s="7" t="s">
        <v>106</v>
      </c>
      <c r="AL80" s="7" t="s">
        <v>106</v>
      </c>
      <c r="AM80" s="7" t="s">
        <v>106</v>
      </c>
      <c r="AN80" s="10">
        <f t="shared" si="64"/>
        <v>0</v>
      </c>
      <c r="AO80" s="10">
        <f t="shared" si="65"/>
        <v>0</v>
      </c>
      <c r="AP80" s="10">
        <f t="shared" si="66"/>
        <v>0</v>
      </c>
      <c r="AQ80" s="10">
        <f t="shared" si="67"/>
        <v>0</v>
      </c>
      <c r="AR80" s="10">
        <f t="shared" si="68"/>
        <v>0</v>
      </c>
      <c r="AS80" s="10">
        <f t="shared" si="69"/>
        <v>0</v>
      </c>
      <c r="AT80" s="10">
        <f t="shared" si="70"/>
        <v>0</v>
      </c>
      <c r="AU80" s="10">
        <v>0</v>
      </c>
      <c r="AV80" s="10">
        <v>0</v>
      </c>
      <c r="AW80" s="10">
        <v>0</v>
      </c>
      <c r="AX80" s="10">
        <v>0</v>
      </c>
      <c r="AY80" s="10">
        <v>0</v>
      </c>
      <c r="AZ80" s="10">
        <v>0</v>
      </c>
      <c r="BA80" s="10">
        <v>0</v>
      </c>
      <c r="BB80" s="10">
        <v>0</v>
      </c>
      <c r="BC80" s="10">
        <v>0</v>
      </c>
      <c r="BD80" s="10">
        <v>0</v>
      </c>
      <c r="BE80" s="10">
        <v>0</v>
      </c>
      <c r="BF80" s="10">
        <v>0</v>
      </c>
      <c r="BG80" s="10">
        <v>0</v>
      </c>
      <c r="BH80" s="10">
        <v>0</v>
      </c>
      <c r="BI80" s="10">
        <v>0</v>
      </c>
      <c r="BJ80" s="10">
        <v>0</v>
      </c>
      <c r="BK80" s="10">
        <v>0</v>
      </c>
      <c r="BL80" s="10">
        <v>0</v>
      </c>
      <c r="BM80" s="10">
        <v>0</v>
      </c>
      <c r="BN80" s="10">
        <v>0</v>
      </c>
      <c r="BO80" s="10">
        <v>0</v>
      </c>
      <c r="BP80" s="10">
        <v>0</v>
      </c>
      <c r="BQ80" s="10">
        <v>0</v>
      </c>
      <c r="BR80" s="10">
        <v>0</v>
      </c>
      <c r="BS80" s="10">
        <v>0</v>
      </c>
      <c r="BT80" s="10">
        <v>0</v>
      </c>
      <c r="BU80" s="10">
        <v>0</v>
      </c>
      <c r="BV80" s="10">
        <v>0</v>
      </c>
      <c r="BW80" s="7" t="s">
        <v>106</v>
      </c>
      <c r="BX80" s="7" t="s">
        <v>106</v>
      </c>
      <c r="BY80" s="7" t="s">
        <v>106</v>
      </c>
      <c r="BZ80" s="7" t="s">
        <v>106</v>
      </c>
      <c r="CA80" s="27" t="s">
        <v>364</v>
      </c>
      <c r="CB80" s="24" t="e">
        <f t="shared" si="27"/>
        <v>#VALUE!</v>
      </c>
      <c r="CC80" s="24" t="e">
        <f t="shared" si="28"/>
        <v>#VALUE!</v>
      </c>
      <c r="CD80" s="24" t="e">
        <f t="shared" si="29"/>
        <v>#VALUE!</v>
      </c>
      <c r="CE80" s="24" t="e">
        <f t="shared" si="30"/>
        <v>#VALUE!</v>
      </c>
      <c r="CF80" s="24" t="e">
        <f t="shared" si="31"/>
        <v>#VALUE!</v>
      </c>
      <c r="CG80" s="24" t="e">
        <f t="shared" si="32"/>
        <v>#VALUE!</v>
      </c>
    </row>
    <row r="81" spans="1:85" ht="110.25" x14ac:dyDescent="0.25">
      <c r="A81" s="6" t="s">
        <v>540</v>
      </c>
      <c r="B81" s="27" t="s">
        <v>260</v>
      </c>
      <c r="C81" s="31" t="s">
        <v>261</v>
      </c>
      <c r="D81" s="10">
        <v>7.15</v>
      </c>
      <c r="E81" s="7" t="s">
        <v>106</v>
      </c>
      <c r="F81" s="7" t="s">
        <v>106</v>
      </c>
      <c r="G81" s="7" t="s">
        <v>106</v>
      </c>
      <c r="H81" s="7" t="s">
        <v>106</v>
      </c>
      <c r="I81" s="7" t="s">
        <v>106</v>
      </c>
      <c r="J81" s="7" t="s">
        <v>106</v>
      </c>
      <c r="K81" s="7" t="s">
        <v>106</v>
      </c>
      <c r="L81" s="7" t="s">
        <v>106</v>
      </c>
      <c r="M81" s="7" t="s">
        <v>106</v>
      </c>
      <c r="N81" s="7" t="s">
        <v>106</v>
      </c>
      <c r="O81" s="7" t="s">
        <v>106</v>
      </c>
      <c r="P81" s="7" t="s">
        <v>106</v>
      </c>
      <c r="Q81" s="7" t="s">
        <v>106</v>
      </c>
      <c r="R81" s="7" t="s">
        <v>106</v>
      </c>
      <c r="S81" s="7" t="s">
        <v>106</v>
      </c>
      <c r="T81" s="7" t="s">
        <v>106</v>
      </c>
      <c r="U81" s="7" t="s">
        <v>106</v>
      </c>
      <c r="V81" s="7" t="s">
        <v>106</v>
      </c>
      <c r="W81" s="7" t="s">
        <v>106</v>
      </c>
      <c r="X81" s="7" t="s">
        <v>106</v>
      </c>
      <c r="Y81" s="7" t="s">
        <v>106</v>
      </c>
      <c r="Z81" s="7" t="s">
        <v>106</v>
      </c>
      <c r="AA81" s="7" t="s">
        <v>106</v>
      </c>
      <c r="AB81" s="7" t="s">
        <v>106</v>
      </c>
      <c r="AC81" s="7" t="s">
        <v>106</v>
      </c>
      <c r="AD81" s="7" t="s">
        <v>106</v>
      </c>
      <c r="AE81" s="7" t="s">
        <v>106</v>
      </c>
      <c r="AF81" s="7" t="s">
        <v>106</v>
      </c>
      <c r="AG81" s="7" t="s">
        <v>106</v>
      </c>
      <c r="AH81" s="7" t="s">
        <v>106</v>
      </c>
      <c r="AI81" s="7" t="s">
        <v>106</v>
      </c>
      <c r="AJ81" s="7" t="s">
        <v>106</v>
      </c>
      <c r="AK81" s="7" t="s">
        <v>106</v>
      </c>
      <c r="AL81" s="7" t="s">
        <v>106</v>
      </c>
      <c r="AM81" s="7" t="s">
        <v>106</v>
      </c>
      <c r="AN81" s="10">
        <f t="shared" si="64"/>
        <v>0</v>
      </c>
      <c r="AO81" s="10">
        <f t="shared" si="65"/>
        <v>0</v>
      </c>
      <c r="AP81" s="10">
        <f t="shared" si="66"/>
        <v>0</v>
      </c>
      <c r="AQ81" s="10">
        <f t="shared" si="67"/>
        <v>0</v>
      </c>
      <c r="AR81" s="10">
        <f t="shared" si="68"/>
        <v>0</v>
      </c>
      <c r="AS81" s="10">
        <f t="shared" si="69"/>
        <v>0</v>
      </c>
      <c r="AT81" s="10">
        <f t="shared" si="70"/>
        <v>0</v>
      </c>
      <c r="AU81" s="10">
        <v>0</v>
      </c>
      <c r="AV81" s="10">
        <v>0</v>
      </c>
      <c r="AW81" s="10">
        <v>0</v>
      </c>
      <c r="AX81" s="10">
        <v>0</v>
      </c>
      <c r="AY81" s="10">
        <v>0</v>
      </c>
      <c r="AZ81" s="10">
        <v>0</v>
      </c>
      <c r="BA81" s="10">
        <v>0</v>
      </c>
      <c r="BB81" s="10">
        <v>0</v>
      </c>
      <c r="BC81" s="10">
        <v>0</v>
      </c>
      <c r="BD81" s="10">
        <v>0</v>
      </c>
      <c r="BE81" s="10">
        <v>0</v>
      </c>
      <c r="BF81" s="10">
        <v>0</v>
      </c>
      <c r="BG81" s="10">
        <v>0</v>
      </c>
      <c r="BH81" s="10">
        <v>0</v>
      </c>
      <c r="BI81" s="10">
        <v>0</v>
      </c>
      <c r="BJ81" s="10">
        <v>0</v>
      </c>
      <c r="BK81" s="10">
        <v>0</v>
      </c>
      <c r="BL81" s="10">
        <v>0</v>
      </c>
      <c r="BM81" s="10">
        <v>0</v>
      </c>
      <c r="BN81" s="10">
        <v>0</v>
      </c>
      <c r="BO81" s="10">
        <v>0</v>
      </c>
      <c r="BP81" s="10">
        <v>0</v>
      </c>
      <c r="BQ81" s="10">
        <v>0</v>
      </c>
      <c r="BR81" s="10">
        <v>0</v>
      </c>
      <c r="BS81" s="10">
        <v>0</v>
      </c>
      <c r="BT81" s="10">
        <v>0</v>
      </c>
      <c r="BU81" s="10">
        <v>0</v>
      </c>
      <c r="BV81" s="10">
        <v>0</v>
      </c>
      <c r="BW81" s="7" t="s">
        <v>106</v>
      </c>
      <c r="BX81" s="7" t="s">
        <v>106</v>
      </c>
      <c r="BY81" s="7" t="s">
        <v>106</v>
      </c>
      <c r="BZ81" s="7" t="s">
        <v>106</v>
      </c>
      <c r="CA81" s="27" t="s">
        <v>365</v>
      </c>
      <c r="CB81" s="24" t="e">
        <f t="shared" si="27"/>
        <v>#VALUE!</v>
      </c>
      <c r="CC81" s="24" t="e">
        <f t="shared" si="28"/>
        <v>#VALUE!</v>
      </c>
      <c r="CD81" s="24" t="e">
        <f t="shared" si="29"/>
        <v>#VALUE!</v>
      </c>
      <c r="CE81" s="24" t="e">
        <f t="shared" si="30"/>
        <v>#VALUE!</v>
      </c>
      <c r="CF81" s="24" t="e">
        <f t="shared" si="31"/>
        <v>#VALUE!</v>
      </c>
      <c r="CG81" s="24" t="e">
        <f t="shared" si="32"/>
        <v>#VALUE!</v>
      </c>
    </row>
    <row r="82" spans="1:85" ht="126" x14ac:dyDescent="0.25">
      <c r="A82" s="6" t="s">
        <v>541</v>
      </c>
      <c r="B82" s="38" t="s">
        <v>273</v>
      </c>
      <c r="C82" s="27" t="s">
        <v>338</v>
      </c>
      <c r="D82" s="10">
        <v>3.14</v>
      </c>
      <c r="E82" s="7" t="s">
        <v>106</v>
      </c>
      <c r="F82" s="7" t="s">
        <v>106</v>
      </c>
      <c r="G82" s="7" t="s">
        <v>106</v>
      </c>
      <c r="H82" s="7" t="s">
        <v>106</v>
      </c>
      <c r="I82" s="7" t="s">
        <v>106</v>
      </c>
      <c r="J82" s="7" t="s">
        <v>106</v>
      </c>
      <c r="K82" s="7" t="s">
        <v>106</v>
      </c>
      <c r="L82" s="7" t="s">
        <v>106</v>
      </c>
      <c r="M82" s="7" t="s">
        <v>106</v>
      </c>
      <c r="N82" s="7" t="s">
        <v>106</v>
      </c>
      <c r="O82" s="7" t="s">
        <v>106</v>
      </c>
      <c r="P82" s="7" t="s">
        <v>106</v>
      </c>
      <c r="Q82" s="7" t="s">
        <v>106</v>
      </c>
      <c r="R82" s="7" t="s">
        <v>106</v>
      </c>
      <c r="S82" s="7" t="s">
        <v>106</v>
      </c>
      <c r="T82" s="7" t="s">
        <v>106</v>
      </c>
      <c r="U82" s="7" t="s">
        <v>106</v>
      </c>
      <c r="V82" s="7" t="s">
        <v>106</v>
      </c>
      <c r="W82" s="7" t="s">
        <v>106</v>
      </c>
      <c r="X82" s="7" t="s">
        <v>106</v>
      </c>
      <c r="Y82" s="7" t="s">
        <v>106</v>
      </c>
      <c r="Z82" s="7" t="s">
        <v>106</v>
      </c>
      <c r="AA82" s="7" t="s">
        <v>106</v>
      </c>
      <c r="AB82" s="7" t="s">
        <v>106</v>
      </c>
      <c r="AC82" s="7" t="s">
        <v>106</v>
      </c>
      <c r="AD82" s="7" t="s">
        <v>106</v>
      </c>
      <c r="AE82" s="7" t="s">
        <v>106</v>
      </c>
      <c r="AF82" s="7" t="s">
        <v>106</v>
      </c>
      <c r="AG82" s="7" t="s">
        <v>106</v>
      </c>
      <c r="AH82" s="7" t="s">
        <v>106</v>
      </c>
      <c r="AI82" s="7" t="s">
        <v>106</v>
      </c>
      <c r="AJ82" s="7" t="s">
        <v>106</v>
      </c>
      <c r="AK82" s="7" t="s">
        <v>106</v>
      </c>
      <c r="AL82" s="7" t="s">
        <v>106</v>
      </c>
      <c r="AM82" s="7" t="s">
        <v>106</v>
      </c>
      <c r="AN82" s="10">
        <f t="shared" si="64"/>
        <v>0</v>
      </c>
      <c r="AO82" s="10">
        <f t="shared" si="65"/>
        <v>0.88400000000000001</v>
      </c>
      <c r="AP82" s="10">
        <f t="shared" si="66"/>
        <v>0</v>
      </c>
      <c r="AQ82" s="10">
        <f t="shared" si="67"/>
        <v>0</v>
      </c>
      <c r="AR82" s="10">
        <f t="shared" si="68"/>
        <v>0.27</v>
      </c>
      <c r="AS82" s="10">
        <f t="shared" si="69"/>
        <v>0</v>
      </c>
      <c r="AT82" s="10">
        <f t="shared" si="70"/>
        <v>0</v>
      </c>
      <c r="AU82" s="10">
        <v>0</v>
      </c>
      <c r="AV82" s="10">
        <v>0.88400000000000001</v>
      </c>
      <c r="AW82" s="10">
        <v>0</v>
      </c>
      <c r="AX82" s="10">
        <v>0</v>
      </c>
      <c r="AY82" s="10">
        <v>0.27</v>
      </c>
      <c r="AZ82" s="10">
        <v>0</v>
      </c>
      <c r="BA82" s="10">
        <v>0</v>
      </c>
      <c r="BB82" s="10">
        <v>0</v>
      </c>
      <c r="BC82" s="10">
        <v>0</v>
      </c>
      <c r="BD82" s="10">
        <v>0</v>
      </c>
      <c r="BE82" s="10">
        <v>0</v>
      </c>
      <c r="BF82" s="10">
        <v>0</v>
      </c>
      <c r="BG82" s="10">
        <v>0</v>
      </c>
      <c r="BH82" s="10">
        <v>0</v>
      </c>
      <c r="BI82" s="10">
        <v>0</v>
      </c>
      <c r="BJ82" s="10">
        <v>0</v>
      </c>
      <c r="BK82" s="10">
        <v>0</v>
      </c>
      <c r="BL82" s="10">
        <v>0</v>
      </c>
      <c r="BM82" s="10">
        <v>0</v>
      </c>
      <c r="BN82" s="10">
        <v>0</v>
      </c>
      <c r="BO82" s="10">
        <v>0</v>
      </c>
      <c r="BP82" s="10">
        <v>0</v>
      </c>
      <c r="BQ82" s="10">
        <v>0</v>
      </c>
      <c r="BR82" s="10">
        <v>0</v>
      </c>
      <c r="BS82" s="10">
        <v>0</v>
      </c>
      <c r="BT82" s="10">
        <v>0</v>
      </c>
      <c r="BU82" s="10">
        <v>0</v>
      </c>
      <c r="BV82" s="10">
        <v>0</v>
      </c>
      <c r="BW82" s="7" t="s">
        <v>106</v>
      </c>
      <c r="BX82" s="7" t="s">
        <v>106</v>
      </c>
      <c r="BY82" s="7" t="s">
        <v>106</v>
      </c>
      <c r="BZ82" s="7" t="s">
        <v>106</v>
      </c>
      <c r="CA82" s="27" t="s">
        <v>366</v>
      </c>
      <c r="CB82" s="24" t="e">
        <f t="shared" si="27"/>
        <v>#VALUE!</v>
      </c>
      <c r="CC82" s="24" t="e">
        <f t="shared" si="28"/>
        <v>#VALUE!</v>
      </c>
      <c r="CD82" s="24" t="e">
        <f t="shared" si="29"/>
        <v>#VALUE!</v>
      </c>
      <c r="CE82" s="24" t="e">
        <f t="shared" si="30"/>
        <v>#VALUE!</v>
      </c>
      <c r="CF82" s="24" t="e">
        <f t="shared" si="31"/>
        <v>#VALUE!</v>
      </c>
      <c r="CG82" s="24" t="e">
        <f t="shared" si="32"/>
        <v>#VALUE!</v>
      </c>
    </row>
    <row r="83" spans="1:85" ht="63" x14ac:dyDescent="0.25">
      <c r="A83" s="6" t="s">
        <v>542</v>
      </c>
      <c r="B83" s="27" t="s">
        <v>239</v>
      </c>
      <c r="C83" s="31" t="s">
        <v>240</v>
      </c>
      <c r="D83" s="10">
        <v>2.21</v>
      </c>
      <c r="E83" s="7" t="s">
        <v>106</v>
      </c>
      <c r="F83" s="7" t="s">
        <v>106</v>
      </c>
      <c r="G83" s="7" t="s">
        <v>106</v>
      </c>
      <c r="H83" s="7" t="s">
        <v>106</v>
      </c>
      <c r="I83" s="7" t="s">
        <v>106</v>
      </c>
      <c r="J83" s="7" t="s">
        <v>106</v>
      </c>
      <c r="K83" s="7" t="s">
        <v>106</v>
      </c>
      <c r="L83" s="7" t="s">
        <v>106</v>
      </c>
      <c r="M83" s="7" t="s">
        <v>106</v>
      </c>
      <c r="N83" s="7" t="s">
        <v>106</v>
      </c>
      <c r="O83" s="7" t="s">
        <v>106</v>
      </c>
      <c r="P83" s="7" t="s">
        <v>106</v>
      </c>
      <c r="Q83" s="7" t="s">
        <v>106</v>
      </c>
      <c r="R83" s="7" t="s">
        <v>106</v>
      </c>
      <c r="S83" s="7" t="s">
        <v>106</v>
      </c>
      <c r="T83" s="7" t="s">
        <v>106</v>
      </c>
      <c r="U83" s="7" t="s">
        <v>106</v>
      </c>
      <c r="V83" s="7" t="s">
        <v>106</v>
      </c>
      <c r="W83" s="7" t="s">
        <v>106</v>
      </c>
      <c r="X83" s="7" t="s">
        <v>106</v>
      </c>
      <c r="Y83" s="7" t="s">
        <v>106</v>
      </c>
      <c r="Z83" s="7" t="s">
        <v>106</v>
      </c>
      <c r="AA83" s="7" t="s">
        <v>106</v>
      </c>
      <c r="AB83" s="7" t="s">
        <v>106</v>
      </c>
      <c r="AC83" s="7" t="s">
        <v>106</v>
      </c>
      <c r="AD83" s="7" t="s">
        <v>106</v>
      </c>
      <c r="AE83" s="7" t="s">
        <v>106</v>
      </c>
      <c r="AF83" s="7" t="s">
        <v>106</v>
      </c>
      <c r="AG83" s="7" t="s">
        <v>106</v>
      </c>
      <c r="AH83" s="7" t="s">
        <v>106</v>
      </c>
      <c r="AI83" s="7" t="s">
        <v>106</v>
      </c>
      <c r="AJ83" s="7" t="s">
        <v>106</v>
      </c>
      <c r="AK83" s="7" t="s">
        <v>106</v>
      </c>
      <c r="AL83" s="7" t="s">
        <v>106</v>
      </c>
      <c r="AM83" s="7" t="s">
        <v>106</v>
      </c>
      <c r="AN83" s="10">
        <f t="shared" si="64"/>
        <v>0</v>
      </c>
      <c r="AO83" s="10">
        <f t="shared" si="65"/>
        <v>2.21</v>
      </c>
      <c r="AP83" s="10">
        <f t="shared" si="66"/>
        <v>0</v>
      </c>
      <c r="AQ83" s="10">
        <f t="shared" si="67"/>
        <v>0</v>
      </c>
      <c r="AR83" s="10">
        <f t="shared" si="68"/>
        <v>0.74</v>
      </c>
      <c r="AS83" s="10">
        <f t="shared" si="69"/>
        <v>0</v>
      </c>
      <c r="AT83" s="10">
        <f t="shared" si="70"/>
        <v>0</v>
      </c>
      <c r="AU83" s="10">
        <v>0</v>
      </c>
      <c r="AV83" s="10">
        <v>2.21</v>
      </c>
      <c r="AW83" s="10">
        <v>0</v>
      </c>
      <c r="AX83" s="10">
        <v>0</v>
      </c>
      <c r="AY83" s="10">
        <v>0.74</v>
      </c>
      <c r="AZ83" s="10">
        <v>0</v>
      </c>
      <c r="BA83" s="10">
        <v>0</v>
      </c>
      <c r="BB83" s="10">
        <v>0</v>
      </c>
      <c r="BC83" s="10">
        <v>0</v>
      </c>
      <c r="BD83" s="10">
        <v>0</v>
      </c>
      <c r="BE83" s="10">
        <v>0</v>
      </c>
      <c r="BF83" s="10">
        <v>0</v>
      </c>
      <c r="BG83" s="10">
        <v>0</v>
      </c>
      <c r="BH83" s="10">
        <v>0</v>
      </c>
      <c r="BI83" s="10">
        <v>0</v>
      </c>
      <c r="BJ83" s="10">
        <v>0</v>
      </c>
      <c r="BK83" s="10">
        <v>0</v>
      </c>
      <c r="BL83" s="10">
        <v>0</v>
      </c>
      <c r="BM83" s="10">
        <v>0</v>
      </c>
      <c r="BN83" s="10">
        <v>0</v>
      </c>
      <c r="BO83" s="10">
        <v>0</v>
      </c>
      <c r="BP83" s="10">
        <v>0</v>
      </c>
      <c r="BQ83" s="10">
        <v>0</v>
      </c>
      <c r="BR83" s="10">
        <v>0</v>
      </c>
      <c r="BS83" s="10">
        <v>0</v>
      </c>
      <c r="BT83" s="10">
        <v>0</v>
      </c>
      <c r="BU83" s="10">
        <v>0</v>
      </c>
      <c r="BV83" s="10">
        <v>0</v>
      </c>
      <c r="BW83" s="7" t="s">
        <v>106</v>
      </c>
      <c r="BX83" s="7" t="s">
        <v>106</v>
      </c>
      <c r="BY83" s="7" t="s">
        <v>106</v>
      </c>
      <c r="BZ83" s="7" t="s">
        <v>106</v>
      </c>
      <c r="CA83" s="27" t="s">
        <v>367</v>
      </c>
      <c r="CB83" s="24" t="e">
        <f t="shared" si="27"/>
        <v>#VALUE!</v>
      </c>
      <c r="CC83" s="24" t="e">
        <f t="shared" si="28"/>
        <v>#VALUE!</v>
      </c>
      <c r="CD83" s="24" t="e">
        <f t="shared" si="29"/>
        <v>#VALUE!</v>
      </c>
      <c r="CE83" s="24" t="e">
        <f t="shared" si="30"/>
        <v>#VALUE!</v>
      </c>
      <c r="CF83" s="24" t="e">
        <f t="shared" si="31"/>
        <v>#VALUE!</v>
      </c>
      <c r="CG83" s="24" t="e">
        <f t="shared" si="32"/>
        <v>#VALUE!</v>
      </c>
    </row>
    <row r="84" spans="1:85" ht="31.5" x14ac:dyDescent="0.25">
      <c r="A84" s="6" t="s">
        <v>543</v>
      </c>
      <c r="B84" s="27" t="s">
        <v>274</v>
      </c>
      <c r="C84" s="27" t="s">
        <v>275</v>
      </c>
      <c r="D84" s="10">
        <v>2.72</v>
      </c>
      <c r="E84" s="7" t="s">
        <v>106</v>
      </c>
      <c r="F84" s="7" t="s">
        <v>106</v>
      </c>
      <c r="G84" s="7" t="s">
        <v>106</v>
      </c>
      <c r="H84" s="7" t="s">
        <v>106</v>
      </c>
      <c r="I84" s="7" t="s">
        <v>106</v>
      </c>
      <c r="J84" s="7" t="s">
        <v>106</v>
      </c>
      <c r="K84" s="7" t="s">
        <v>106</v>
      </c>
      <c r="L84" s="7" t="s">
        <v>106</v>
      </c>
      <c r="M84" s="7" t="s">
        <v>106</v>
      </c>
      <c r="N84" s="7" t="s">
        <v>106</v>
      </c>
      <c r="O84" s="7" t="s">
        <v>106</v>
      </c>
      <c r="P84" s="7" t="s">
        <v>106</v>
      </c>
      <c r="Q84" s="7" t="s">
        <v>106</v>
      </c>
      <c r="R84" s="7" t="s">
        <v>106</v>
      </c>
      <c r="S84" s="7" t="s">
        <v>106</v>
      </c>
      <c r="T84" s="7" t="s">
        <v>106</v>
      </c>
      <c r="U84" s="7" t="s">
        <v>106</v>
      </c>
      <c r="V84" s="7" t="s">
        <v>106</v>
      </c>
      <c r="W84" s="7" t="s">
        <v>106</v>
      </c>
      <c r="X84" s="7" t="s">
        <v>106</v>
      </c>
      <c r="Y84" s="7" t="s">
        <v>106</v>
      </c>
      <c r="Z84" s="7" t="s">
        <v>106</v>
      </c>
      <c r="AA84" s="7" t="s">
        <v>106</v>
      </c>
      <c r="AB84" s="7" t="s">
        <v>106</v>
      </c>
      <c r="AC84" s="7" t="s">
        <v>106</v>
      </c>
      <c r="AD84" s="7" t="s">
        <v>106</v>
      </c>
      <c r="AE84" s="7" t="s">
        <v>106</v>
      </c>
      <c r="AF84" s="7" t="s">
        <v>106</v>
      </c>
      <c r="AG84" s="7" t="s">
        <v>106</v>
      </c>
      <c r="AH84" s="7" t="s">
        <v>106</v>
      </c>
      <c r="AI84" s="7" t="s">
        <v>106</v>
      </c>
      <c r="AJ84" s="7" t="s">
        <v>106</v>
      </c>
      <c r="AK84" s="7" t="s">
        <v>106</v>
      </c>
      <c r="AL84" s="7" t="s">
        <v>106</v>
      </c>
      <c r="AM84" s="7" t="s">
        <v>106</v>
      </c>
      <c r="AN84" s="10">
        <f t="shared" si="64"/>
        <v>0</v>
      </c>
      <c r="AO84" s="10">
        <f t="shared" si="65"/>
        <v>0</v>
      </c>
      <c r="AP84" s="10">
        <f t="shared" si="66"/>
        <v>0</v>
      </c>
      <c r="AQ84" s="10">
        <f t="shared" si="67"/>
        <v>0</v>
      </c>
      <c r="AR84" s="10">
        <f t="shared" si="68"/>
        <v>0</v>
      </c>
      <c r="AS84" s="10">
        <f t="shared" si="69"/>
        <v>0</v>
      </c>
      <c r="AT84" s="10">
        <f t="shared" si="70"/>
        <v>0</v>
      </c>
      <c r="AU84" s="10">
        <v>0</v>
      </c>
      <c r="AV84" s="10">
        <v>0</v>
      </c>
      <c r="AW84" s="10">
        <v>0</v>
      </c>
      <c r="AX84" s="10">
        <v>0</v>
      </c>
      <c r="AY84" s="10">
        <v>0</v>
      </c>
      <c r="AZ84" s="10">
        <v>0</v>
      </c>
      <c r="BA84" s="10">
        <v>0</v>
      </c>
      <c r="BB84" s="10">
        <v>0</v>
      </c>
      <c r="BC84" s="10">
        <v>0</v>
      </c>
      <c r="BD84" s="10">
        <v>0</v>
      </c>
      <c r="BE84" s="10">
        <v>0</v>
      </c>
      <c r="BF84" s="10">
        <v>0</v>
      </c>
      <c r="BG84" s="10">
        <v>0</v>
      </c>
      <c r="BH84" s="10">
        <v>0</v>
      </c>
      <c r="BI84" s="10">
        <v>0</v>
      </c>
      <c r="BJ84" s="10">
        <v>0</v>
      </c>
      <c r="BK84" s="10">
        <v>0</v>
      </c>
      <c r="BL84" s="10">
        <v>0</v>
      </c>
      <c r="BM84" s="10">
        <v>0</v>
      </c>
      <c r="BN84" s="10">
        <v>0</v>
      </c>
      <c r="BO84" s="10">
        <v>0</v>
      </c>
      <c r="BP84" s="10">
        <v>0</v>
      </c>
      <c r="BQ84" s="10">
        <v>0</v>
      </c>
      <c r="BR84" s="10">
        <v>0</v>
      </c>
      <c r="BS84" s="10">
        <v>0</v>
      </c>
      <c r="BT84" s="10">
        <v>0</v>
      </c>
      <c r="BU84" s="10">
        <v>0</v>
      </c>
      <c r="BV84" s="10">
        <v>0</v>
      </c>
      <c r="BW84" s="7" t="s">
        <v>106</v>
      </c>
      <c r="BX84" s="7" t="s">
        <v>106</v>
      </c>
      <c r="BY84" s="7" t="s">
        <v>106</v>
      </c>
      <c r="BZ84" s="7" t="s">
        <v>106</v>
      </c>
      <c r="CA84" s="27" t="s">
        <v>278</v>
      </c>
      <c r="CB84" s="24" t="e">
        <f t="shared" si="27"/>
        <v>#VALUE!</v>
      </c>
      <c r="CC84" s="24" t="e">
        <f t="shared" si="28"/>
        <v>#VALUE!</v>
      </c>
      <c r="CD84" s="24" t="e">
        <f t="shared" si="29"/>
        <v>#VALUE!</v>
      </c>
      <c r="CE84" s="24" t="e">
        <f t="shared" si="30"/>
        <v>#VALUE!</v>
      </c>
      <c r="CF84" s="24" t="e">
        <f t="shared" si="31"/>
        <v>#VALUE!</v>
      </c>
      <c r="CG84" s="24" t="e">
        <f t="shared" si="32"/>
        <v>#VALUE!</v>
      </c>
    </row>
    <row r="85" spans="1:85" ht="47.25" x14ac:dyDescent="0.25">
      <c r="A85" s="6" t="s">
        <v>544</v>
      </c>
      <c r="B85" s="27" t="s">
        <v>241</v>
      </c>
      <c r="C85" s="27" t="s">
        <v>242</v>
      </c>
      <c r="D85" s="7">
        <v>15.08</v>
      </c>
      <c r="E85" s="7" t="s">
        <v>106</v>
      </c>
      <c r="F85" s="7" t="s">
        <v>106</v>
      </c>
      <c r="G85" s="7" t="s">
        <v>106</v>
      </c>
      <c r="H85" s="7" t="s">
        <v>106</v>
      </c>
      <c r="I85" s="7" t="s">
        <v>106</v>
      </c>
      <c r="J85" s="7" t="s">
        <v>106</v>
      </c>
      <c r="K85" s="7" t="s">
        <v>106</v>
      </c>
      <c r="L85" s="7" t="s">
        <v>106</v>
      </c>
      <c r="M85" s="7" t="s">
        <v>106</v>
      </c>
      <c r="N85" s="7" t="s">
        <v>106</v>
      </c>
      <c r="O85" s="7" t="s">
        <v>106</v>
      </c>
      <c r="P85" s="7" t="s">
        <v>106</v>
      </c>
      <c r="Q85" s="7" t="s">
        <v>106</v>
      </c>
      <c r="R85" s="7" t="s">
        <v>106</v>
      </c>
      <c r="S85" s="7" t="s">
        <v>106</v>
      </c>
      <c r="T85" s="7" t="s">
        <v>106</v>
      </c>
      <c r="U85" s="7" t="s">
        <v>106</v>
      </c>
      <c r="V85" s="7" t="s">
        <v>106</v>
      </c>
      <c r="W85" s="7" t="s">
        <v>106</v>
      </c>
      <c r="X85" s="7" t="s">
        <v>106</v>
      </c>
      <c r="Y85" s="7" t="s">
        <v>106</v>
      </c>
      <c r="Z85" s="7" t="s">
        <v>106</v>
      </c>
      <c r="AA85" s="7" t="s">
        <v>106</v>
      </c>
      <c r="AB85" s="7" t="s">
        <v>106</v>
      </c>
      <c r="AC85" s="7" t="s">
        <v>106</v>
      </c>
      <c r="AD85" s="7" t="s">
        <v>106</v>
      </c>
      <c r="AE85" s="7" t="s">
        <v>106</v>
      </c>
      <c r="AF85" s="7" t="s">
        <v>106</v>
      </c>
      <c r="AG85" s="7" t="s">
        <v>106</v>
      </c>
      <c r="AH85" s="7" t="s">
        <v>106</v>
      </c>
      <c r="AI85" s="7" t="s">
        <v>106</v>
      </c>
      <c r="AJ85" s="7" t="s">
        <v>106</v>
      </c>
      <c r="AK85" s="7" t="s">
        <v>106</v>
      </c>
      <c r="AL85" s="7" t="s">
        <v>106</v>
      </c>
      <c r="AM85" s="7" t="s">
        <v>106</v>
      </c>
      <c r="AN85" s="10">
        <f t="shared" si="64"/>
        <v>0</v>
      </c>
      <c r="AO85" s="10">
        <f t="shared" si="65"/>
        <v>0</v>
      </c>
      <c r="AP85" s="10">
        <f t="shared" si="66"/>
        <v>0</v>
      </c>
      <c r="AQ85" s="10">
        <f t="shared" si="67"/>
        <v>0</v>
      </c>
      <c r="AR85" s="10">
        <f t="shared" si="68"/>
        <v>0</v>
      </c>
      <c r="AS85" s="10">
        <f t="shared" si="69"/>
        <v>0</v>
      </c>
      <c r="AT85" s="10">
        <f t="shared" si="70"/>
        <v>0</v>
      </c>
      <c r="AU85" s="10">
        <v>0</v>
      </c>
      <c r="AV85" s="10">
        <v>0</v>
      </c>
      <c r="AW85" s="10">
        <v>0</v>
      </c>
      <c r="AX85" s="10">
        <v>0</v>
      </c>
      <c r="AY85" s="10">
        <v>0</v>
      </c>
      <c r="AZ85" s="10">
        <v>0</v>
      </c>
      <c r="BA85" s="10">
        <v>0</v>
      </c>
      <c r="BB85" s="10">
        <v>0</v>
      </c>
      <c r="BC85" s="10">
        <v>0</v>
      </c>
      <c r="BD85" s="10">
        <v>0</v>
      </c>
      <c r="BE85" s="10">
        <v>0</v>
      </c>
      <c r="BF85" s="10">
        <v>0</v>
      </c>
      <c r="BG85" s="10">
        <v>0</v>
      </c>
      <c r="BH85" s="10">
        <v>0</v>
      </c>
      <c r="BI85" s="10">
        <v>0</v>
      </c>
      <c r="BJ85" s="10">
        <v>0</v>
      </c>
      <c r="BK85" s="10">
        <v>0</v>
      </c>
      <c r="BL85" s="10">
        <v>0</v>
      </c>
      <c r="BM85" s="10">
        <v>0</v>
      </c>
      <c r="BN85" s="10">
        <v>0</v>
      </c>
      <c r="BO85" s="10">
        <v>0</v>
      </c>
      <c r="BP85" s="10">
        <v>0</v>
      </c>
      <c r="BQ85" s="10">
        <v>0</v>
      </c>
      <c r="BR85" s="10">
        <v>0</v>
      </c>
      <c r="BS85" s="10">
        <v>0</v>
      </c>
      <c r="BT85" s="10">
        <v>0</v>
      </c>
      <c r="BU85" s="10">
        <v>0</v>
      </c>
      <c r="BV85" s="10">
        <v>0</v>
      </c>
      <c r="BW85" s="7" t="s">
        <v>106</v>
      </c>
      <c r="BX85" s="7" t="s">
        <v>106</v>
      </c>
      <c r="BY85" s="7" t="s">
        <v>106</v>
      </c>
      <c r="BZ85" s="7" t="s">
        <v>106</v>
      </c>
      <c r="CA85" s="9" t="s">
        <v>368</v>
      </c>
      <c r="CB85" s="24" t="e">
        <f t="shared" si="27"/>
        <v>#VALUE!</v>
      </c>
      <c r="CC85" s="24" t="e">
        <f t="shared" si="28"/>
        <v>#VALUE!</v>
      </c>
      <c r="CD85" s="24" t="e">
        <f t="shared" si="29"/>
        <v>#VALUE!</v>
      </c>
      <c r="CE85" s="24" t="e">
        <f t="shared" si="30"/>
        <v>#VALUE!</v>
      </c>
      <c r="CF85" s="24" t="e">
        <f t="shared" si="31"/>
        <v>#VALUE!</v>
      </c>
      <c r="CG85" s="24" t="e">
        <f t="shared" si="32"/>
        <v>#VALUE!</v>
      </c>
    </row>
    <row r="86" spans="1:85" ht="63" x14ac:dyDescent="0.25">
      <c r="A86" s="6" t="s">
        <v>545</v>
      </c>
      <c r="B86" s="27" t="s">
        <v>276</v>
      </c>
      <c r="C86" s="27" t="s">
        <v>277</v>
      </c>
      <c r="D86" s="10">
        <v>0.57999999999999996</v>
      </c>
      <c r="E86" s="7" t="s">
        <v>106</v>
      </c>
      <c r="F86" s="7" t="s">
        <v>106</v>
      </c>
      <c r="G86" s="7" t="s">
        <v>106</v>
      </c>
      <c r="H86" s="7" t="s">
        <v>106</v>
      </c>
      <c r="I86" s="7" t="s">
        <v>106</v>
      </c>
      <c r="J86" s="7" t="s">
        <v>106</v>
      </c>
      <c r="K86" s="7" t="s">
        <v>106</v>
      </c>
      <c r="L86" s="7" t="s">
        <v>106</v>
      </c>
      <c r="M86" s="7" t="s">
        <v>106</v>
      </c>
      <c r="N86" s="7" t="s">
        <v>106</v>
      </c>
      <c r="O86" s="7" t="s">
        <v>106</v>
      </c>
      <c r="P86" s="7" t="s">
        <v>106</v>
      </c>
      <c r="Q86" s="7" t="s">
        <v>106</v>
      </c>
      <c r="R86" s="7" t="s">
        <v>106</v>
      </c>
      <c r="S86" s="7" t="s">
        <v>106</v>
      </c>
      <c r="T86" s="7" t="s">
        <v>106</v>
      </c>
      <c r="U86" s="7" t="s">
        <v>106</v>
      </c>
      <c r="V86" s="7" t="s">
        <v>106</v>
      </c>
      <c r="W86" s="7" t="s">
        <v>106</v>
      </c>
      <c r="X86" s="7" t="s">
        <v>106</v>
      </c>
      <c r="Y86" s="7" t="s">
        <v>106</v>
      </c>
      <c r="Z86" s="7" t="s">
        <v>106</v>
      </c>
      <c r="AA86" s="7" t="s">
        <v>106</v>
      </c>
      <c r="AB86" s="7" t="s">
        <v>106</v>
      </c>
      <c r="AC86" s="7" t="s">
        <v>106</v>
      </c>
      <c r="AD86" s="7" t="s">
        <v>106</v>
      </c>
      <c r="AE86" s="7" t="s">
        <v>106</v>
      </c>
      <c r="AF86" s="7" t="s">
        <v>106</v>
      </c>
      <c r="AG86" s="7" t="s">
        <v>106</v>
      </c>
      <c r="AH86" s="7" t="s">
        <v>106</v>
      </c>
      <c r="AI86" s="7" t="s">
        <v>106</v>
      </c>
      <c r="AJ86" s="7" t="s">
        <v>106</v>
      </c>
      <c r="AK86" s="7" t="s">
        <v>106</v>
      </c>
      <c r="AL86" s="7" t="s">
        <v>106</v>
      </c>
      <c r="AM86" s="7" t="s">
        <v>106</v>
      </c>
      <c r="AN86" s="10">
        <f t="shared" si="64"/>
        <v>0</v>
      </c>
      <c r="AO86" s="10">
        <f t="shared" si="65"/>
        <v>0.37797750000000002</v>
      </c>
      <c r="AP86" s="10">
        <f t="shared" si="66"/>
        <v>0</v>
      </c>
      <c r="AQ86" s="10">
        <f t="shared" si="67"/>
        <v>0</v>
      </c>
      <c r="AR86" s="10">
        <f t="shared" si="68"/>
        <v>0.1</v>
      </c>
      <c r="AS86" s="10">
        <f t="shared" si="69"/>
        <v>0</v>
      </c>
      <c r="AT86" s="10">
        <f t="shared" si="70"/>
        <v>0</v>
      </c>
      <c r="AU86" s="10">
        <v>0</v>
      </c>
      <c r="AV86" s="10">
        <v>0</v>
      </c>
      <c r="AW86" s="10">
        <v>0</v>
      </c>
      <c r="AX86" s="10">
        <v>0</v>
      </c>
      <c r="AY86" s="10">
        <v>0</v>
      </c>
      <c r="AZ86" s="10">
        <v>0</v>
      </c>
      <c r="BA86" s="10">
        <v>0</v>
      </c>
      <c r="BB86" s="10">
        <v>0</v>
      </c>
      <c r="BC86" s="10">
        <v>0.37797750000000002</v>
      </c>
      <c r="BD86" s="10">
        <v>0</v>
      </c>
      <c r="BE86" s="10">
        <v>0</v>
      </c>
      <c r="BF86" s="10">
        <v>0.1</v>
      </c>
      <c r="BG86" s="10">
        <v>0</v>
      </c>
      <c r="BH86" s="10">
        <v>0</v>
      </c>
      <c r="BI86" s="10">
        <v>0</v>
      </c>
      <c r="BJ86" s="10">
        <v>0</v>
      </c>
      <c r="BK86" s="10">
        <v>0</v>
      </c>
      <c r="BL86" s="10">
        <v>0</v>
      </c>
      <c r="BM86" s="10">
        <v>0</v>
      </c>
      <c r="BN86" s="10">
        <v>0</v>
      </c>
      <c r="BO86" s="10">
        <v>0</v>
      </c>
      <c r="BP86" s="10">
        <v>0</v>
      </c>
      <c r="BQ86" s="10">
        <v>0</v>
      </c>
      <c r="BR86" s="10">
        <v>0</v>
      </c>
      <c r="BS86" s="10">
        <v>0</v>
      </c>
      <c r="BT86" s="10">
        <v>0</v>
      </c>
      <c r="BU86" s="10">
        <v>0</v>
      </c>
      <c r="BV86" s="10">
        <v>0</v>
      </c>
      <c r="BW86" s="7" t="s">
        <v>106</v>
      </c>
      <c r="BX86" s="7" t="s">
        <v>106</v>
      </c>
      <c r="BY86" s="7" t="s">
        <v>106</v>
      </c>
      <c r="BZ86" s="7" t="s">
        <v>106</v>
      </c>
      <c r="CA86" s="27" t="s">
        <v>369</v>
      </c>
      <c r="CB86" s="24" t="e">
        <f t="shared" si="27"/>
        <v>#VALUE!</v>
      </c>
      <c r="CC86" s="24" t="e">
        <f t="shared" si="28"/>
        <v>#VALUE!</v>
      </c>
      <c r="CD86" s="24" t="e">
        <f t="shared" si="29"/>
        <v>#VALUE!</v>
      </c>
      <c r="CE86" s="24" t="e">
        <f t="shared" si="30"/>
        <v>#VALUE!</v>
      </c>
      <c r="CF86" s="24" t="e">
        <f t="shared" si="31"/>
        <v>#VALUE!</v>
      </c>
      <c r="CG86" s="24" t="e">
        <f t="shared" si="32"/>
        <v>#VALUE!</v>
      </c>
    </row>
    <row r="87" spans="1:85" ht="63" x14ac:dyDescent="0.25">
      <c r="A87" s="6" t="s">
        <v>546</v>
      </c>
      <c r="B87" s="27" t="s">
        <v>339</v>
      </c>
      <c r="C87" s="27" t="s">
        <v>340</v>
      </c>
      <c r="D87" s="10">
        <v>0.63</v>
      </c>
      <c r="E87" s="7" t="s">
        <v>106</v>
      </c>
      <c r="F87" s="7" t="s">
        <v>106</v>
      </c>
      <c r="G87" s="7" t="s">
        <v>106</v>
      </c>
      <c r="H87" s="7" t="s">
        <v>106</v>
      </c>
      <c r="I87" s="7" t="s">
        <v>106</v>
      </c>
      <c r="J87" s="7" t="s">
        <v>106</v>
      </c>
      <c r="K87" s="7" t="s">
        <v>106</v>
      </c>
      <c r="L87" s="7" t="s">
        <v>106</v>
      </c>
      <c r="M87" s="7" t="s">
        <v>106</v>
      </c>
      <c r="N87" s="7" t="s">
        <v>106</v>
      </c>
      <c r="O87" s="7" t="s">
        <v>106</v>
      </c>
      <c r="P87" s="7" t="s">
        <v>106</v>
      </c>
      <c r="Q87" s="7" t="s">
        <v>106</v>
      </c>
      <c r="R87" s="7" t="s">
        <v>106</v>
      </c>
      <c r="S87" s="7" t="s">
        <v>106</v>
      </c>
      <c r="T87" s="7" t="s">
        <v>106</v>
      </c>
      <c r="U87" s="7" t="s">
        <v>106</v>
      </c>
      <c r="V87" s="7" t="s">
        <v>106</v>
      </c>
      <c r="W87" s="7" t="s">
        <v>106</v>
      </c>
      <c r="X87" s="7" t="s">
        <v>106</v>
      </c>
      <c r="Y87" s="7" t="s">
        <v>106</v>
      </c>
      <c r="Z87" s="7" t="s">
        <v>106</v>
      </c>
      <c r="AA87" s="7" t="s">
        <v>106</v>
      </c>
      <c r="AB87" s="7" t="s">
        <v>106</v>
      </c>
      <c r="AC87" s="7" t="s">
        <v>106</v>
      </c>
      <c r="AD87" s="7" t="s">
        <v>106</v>
      </c>
      <c r="AE87" s="7" t="s">
        <v>106</v>
      </c>
      <c r="AF87" s="7" t="s">
        <v>106</v>
      </c>
      <c r="AG87" s="7" t="s">
        <v>106</v>
      </c>
      <c r="AH87" s="7" t="s">
        <v>106</v>
      </c>
      <c r="AI87" s="7" t="s">
        <v>106</v>
      </c>
      <c r="AJ87" s="7" t="s">
        <v>106</v>
      </c>
      <c r="AK87" s="7" t="s">
        <v>106</v>
      </c>
      <c r="AL87" s="7" t="s">
        <v>106</v>
      </c>
      <c r="AM87" s="7" t="s">
        <v>106</v>
      </c>
      <c r="AN87" s="10">
        <f t="shared" si="64"/>
        <v>0</v>
      </c>
      <c r="AO87" s="10">
        <f t="shared" si="65"/>
        <v>0.63300000000000001</v>
      </c>
      <c r="AP87" s="10">
        <f t="shared" si="66"/>
        <v>0</v>
      </c>
      <c r="AQ87" s="10">
        <f t="shared" si="67"/>
        <v>0</v>
      </c>
      <c r="AR87" s="10">
        <f t="shared" si="68"/>
        <v>0.28999999999999998</v>
      </c>
      <c r="AS87" s="10">
        <f t="shared" si="69"/>
        <v>0</v>
      </c>
      <c r="AT87" s="10">
        <f t="shared" si="70"/>
        <v>0</v>
      </c>
      <c r="AU87" s="10">
        <v>0</v>
      </c>
      <c r="AV87" s="10">
        <v>0.63300000000000001</v>
      </c>
      <c r="AW87" s="10">
        <v>0</v>
      </c>
      <c r="AX87" s="10">
        <v>0</v>
      </c>
      <c r="AY87" s="10">
        <v>0.28999999999999998</v>
      </c>
      <c r="AZ87" s="10">
        <v>0</v>
      </c>
      <c r="BA87" s="10">
        <v>0</v>
      </c>
      <c r="BB87" s="10">
        <v>0</v>
      </c>
      <c r="BC87" s="10">
        <v>0</v>
      </c>
      <c r="BD87" s="10">
        <v>0</v>
      </c>
      <c r="BE87" s="10">
        <v>0</v>
      </c>
      <c r="BF87" s="10">
        <v>0</v>
      </c>
      <c r="BG87" s="10">
        <v>0</v>
      </c>
      <c r="BH87" s="10">
        <v>0</v>
      </c>
      <c r="BI87" s="10">
        <v>0</v>
      </c>
      <c r="BJ87" s="10">
        <v>0</v>
      </c>
      <c r="BK87" s="10">
        <v>0</v>
      </c>
      <c r="BL87" s="10">
        <v>0</v>
      </c>
      <c r="BM87" s="10">
        <v>0</v>
      </c>
      <c r="BN87" s="10">
        <v>0</v>
      </c>
      <c r="BO87" s="10">
        <v>0</v>
      </c>
      <c r="BP87" s="10">
        <v>0</v>
      </c>
      <c r="BQ87" s="10">
        <v>0</v>
      </c>
      <c r="BR87" s="10">
        <v>0</v>
      </c>
      <c r="BS87" s="10">
        <v>0</v>
      </c>
      <c r="BT87" s="10">
        <v>0</v>
      </c>
      <c r="BU87" s="10">
        <v>0</v>
      </c>
      <c r="BV87" s="10">
        <v>0</v>
      </c>
      <c r="BW87" s="7" t="s">
        <v>106</v>
      </c>
      <c r="BX87" s="7" t="s">
        <v>106</v>
      </c>
      <c r="BY87" s="7" t="s">
        <v>106</v>
      </c>
      <c r="BZ87" s="7" t="s">
        <v>106</v>
      </c>
      <c r="CA87" s="27" t="s">
        <v>370</v>
      </c>
      <c r="CB87" s="24" t="e">
        <f t="shared" si="27"/>
        <v>#VALUE!</v>
      </c>
      <c r="CC87" s="24" t="e">
        <f t="shared" si="28"/>
        <v>#VALUE!</v>
      </c>
      <c r="CD87" s="24" t="e">
        <f t="shared" si="29"/>
        <v>#VALUE!</v>
      </c>
      <c r="CE87" s="24" t="e">
        <f t="shared" si="30"/>
        <v>#VALUE!</v>
      </c>
      <c r="CF87" s="24" t="e">
        <f t="shared" si="31"/>
        <v>#VALUE!</v>
      </c>
      <c r="CG87" s="24" t="e">
        <f t="shared" si="32"/>
        <v>#VALUE!</v>
      </c>
    </row>
    <row r="88" spans="1:85" ht="63" x14ac:dyDescent="0.25">
      <c r="A88" s="6" t="s">
        <v>547</v>
      </c>
      <c r="B88" s="27" t="s">
        <v>341</v>
      </c>
      <c r="C88" s="27" t="s">
        <v>342</v>
      </c>
      <c r="D88" s="10">
        <v>0.79</v>
      </c>
      <c r="E88" s="7" t="s">
        <v>106</v>
      </c>
      <c r="F88" s="7" t="s">
        <v>106</v>
      </c>
      <c r="G88" s="7" t="s">
        <v>106</v>
      </c>
      <c r="H88" s="7" t="s">
        <v>106</v>
      </c>
      <c r="I88" s="7" t="s">
        <v>106</v>
      </c>
      <c r="J88" s="7" t="s">
        <v>106</v>
      </c>
      <c r="K88" s="7" t="s">
        <v>106</v>
      </c>
      <c r="L88" s="7" t="s">
        <v>106</v>
      </c>
      <c r="M88" s="7" t="s">
        <v>106</v>
      </c>
      <c r="N88" s="7" t="s">
        <v>106</v>
      </c>
      <c r="O88" s="7" t="s">
        <v>106</v>
      </c>
      <c r="P88" s="7" t="s">
        <v>106</v>
      </c>
      <c r="Q88" s="7" t="s">
        <v>106</v>
      </c>
      <c r="R88" s="7" t="s">
        <v>106</v>
      </c>
      <c r="S88" s="7" t="s">
        <v>106</v>
      </c>
      <c r="T88" s="7" t="s">
        <v>106</v>
      </c>
      <c r="U88" s="7" t="s">
        <v>106</v>
      </c>
      <c r="V88" s="7" t="s">
        <v>106</v>
      </c>
      <c r="W88" s="7" t="s">
        <v>106</v>
      </c>
      <c r="X88" s="7" t="s">
        <v>106</v>
      </c>
      <c r="Y88" s="7" t="s">
        <v>106</v>
      </c>
      <c r="Z88" s="7" t="s">
        <v>106</v>
      </c>
      <c r="AA88" s="7" t="s">
        <v>106</v>
      </c>
      <c r="AB88" s="7" t="s">
        <v>106</v>
      </c>
      <c r="AC88" s="7" t="s">
        <v>106</v>
      </c>
      <c r="AD88" s="7" t="s">
        <v>106</v>
      </c>
      <c r="AE88" s="7" t="s">
        <v>106</v>
      </c>
      <c r="AF88" s="7" t="s">
        <v>106</v>
      </c>
      <c r="AG88" s="7" t="s">
        <v>106</v>
      </c>
      <c r="AH88" s="7" t="s">
        <v>106</v>
      </c>
      <c r="AI88" s="7" t="s">
        <v>106</v>
      </c>
      <c r="AJ88" s="7" t="s">
        <v>106</v>
      </c>
      <c r="AK88" s="7" t="s">
        <v>106</v>
      </c>
      <c r="AL88" s="7" t="s">
        <v>106</v>
      </c>
      <c r="AM88" s="7" t="s">
        <v>106</v>
      </c>
      <c r="AN88" s="10">
        <f t="shared" si="64"/>
        <v>0</v>
      </c>
      <c r="AO88" s="10">
        <f t="shared" si="65"/>
        <v>0.8858903600000001</v>
      </c>
      <c r="AP88" s="10">
        <f t="shared" si="66"/>
        <v>0</v>
      </c>
      <c r="AQ88" s="10">
        <f t="shared" si="67"/>
        <v>0</v>
      </c>
      <c r="AR88" s="10">
        <f t="shared" si="68"/>
        <v>0.27</v>
      </c>
      <c r="AS88" s="10">
        <f t="shared" si="69"/>
        <v>0</v>
      </c>
      <c r="AT88" s="10">
        <f t="shared" si="70"/>
        <v>0</v>
      </c>
      <c r="AU88" s="10">
        <v>0</v>
      </c>
      <c r="AV88" s="10">
        <v>0.79200000000000004</v>
      </c>
      <c r="AW88" s="10">
        <v>0</v>
      </c>
      <c r="AX88" s="10">
        <v>0</v>
      </c>
      <c r="AY88" s="10">
        <v>0.27</v>
      </c>
      <c r="AZ88" s="10">
        <v>0</v>
      </c>
      <c r="BA88" s="10">
        <v>0</v>
      </c>
      <c r="BB88" s="10">
        <v>0</v>
      </c>
      <c r="BC88" s="10">
        <v>9.3890360000000006E-2</v>
      </c>
      <c r="BD88" s="10">
        <v>0</v>
      </c>
      <c r="BE88" s="10">
        <v>0</v>
      </c>
      <c r="BF88" s="10">
        <v>0</v>
      </c>
      <c r="BG88" s="10">
        <v>0</v>
      </c>
      <c r="BH88" s="10">
        <v>0</v>
      </c>
      <c r="BI88" s="10">
        <v>0</v>
      </c>
      <c r="BJ88" s="10">
        <v>0</v>
      </c>
      <c r="BK88" s="10">
        <v>0</v>
      </c>
      <c r="BL88" s="10">
        <v>0</v>
      </c>
      <c r="BM88" s="10">
        <v>0</v>
      </c>
      <c r="BN88" s="10">
        <v>0</v>
      </c>
      <c r="BO88" s="10">
        <v>0</v>
      </c>
      <c r="BP88" s="10">
        <v>0</v>
      </c>
      <c r="BQ88" s="10">
        <v>0</v>
      </c>
      <c r="BR88" s="10">
        <v>0</v>
      </c>
      <c r="BS88" s="10">
        <v>0</v>
      </c>
      <c r="BT88" s="10">
        <v>0</v>
      </c>
      <c r="BU88" s="10">
        <v>0</v>
      </c>
      <c r="BV88" s="10">
        <v>0</v>
      </c>
      <c r="BW88" s="7" t="s">
        <v>106</v>
      </c>
      <c r="BX88" s="7" t="s">
        <v>106</v>
      </c>
      <c r="BY88" s="7" t="s">
        <v>106</v>
      </c>
      <c r="BZ88" s="7" t="s">
        <v>106</v>
      </c>
      <c r="CA88" s="27" t="s">
        <v>371</v>
      </c>
      <c r="CB88" s="24" t="e">
        <f t="shared" si="27"/>
        <v>#VALUE!</v>
      </c>
      <c r="CC88" s="24" t="e">
        <f t="shared" si="28"/>
        <v>#VALUE!</v>
      </c>
      <c r="CD88" s="24" t="e">
        <f t="shared" si="29"/>
        <v>#VALUE!</v>
      </c>
      <c r="CE88" s="24" t="e">
        <f t="shared" si="30"/>
        <v>#VALUE!</v>
      </c>
      <c r="CF88" s="24" t="e">
        <f t="shared" si="31"/>
        <v>#VALUE!</v>
      </c>
      <c r="CG88" s="24" t="e">
        <f t="shared" si="32"/>
        <v>#VALUE!</v>
      </c>
    </row>
    <row r="89" spans="1:85" ht="63" x14ac:dyDescent="0.25">
      <c r="A89" s="6" t="s">
        <v>548</v>
      </c>
      <c r="B89" s="26" t="s">
        <v>343</v>
      </c>
      <c r="C89" s="6" t="s">
        <v>344</v>
      </c>
      <c r="D89" s="10">
        <v>1.27</v>
      </c>
      <c r="E89" s="7" t="s">
        <v>106</v>
      </c>
      <c r="F89" s="7" t="s">
        <v>106</v>
      </c>
      <c r="G89" s="7" t="s">
        <v>106</v>
      </c>
      <c r="H89" s="7" t="s">
        <v>106</v>
      </c>
      <c r="I89" s="7" t="s">
        <v>106</v>
      </c>
      <c r="J89" s="7" t="s">
        <v>106</v>
      </c>
      <c r="K89" s="7" t="s">
        <v>106</v>
      </c>
      <c r="L89" s="7" t="s">
        <v>106</v>
      </c>
      <c r="M89" s="7" t="s">
        <v>106</v>
      </c>
      <c r="N89" s="7" t="s">
        <v>106</v>
      </c>
      <c r="O89" s="7" t="s">
        <v>106</v>
      </c>
      <c r="P89" s="7" t="s">
        <v>106</v>
      </c>
      <c r="Q89" s="7" t="s">
        <v>106</v>
      </c>
      <c r="R89" s="7" t="s">
        <v>106</v>
      </c>
      <c r="S89" s="7" t="s">
        <v>106</v>
      </c>
      <c r="T89" s="7" t="s">
        <v>106</v>
      </c>
      <c r="U89" s="7" t="s">
        <v>106</v>
      </c>
      <c r="V89" s="7" t="s">
        <v>106</v>
      </c>
      <c r="W89" s="7" t="s">
        <v>106</v>
      </c>
      <c r="X89" s="7" t="s">
        <v>106</v>
      </c>
      <c r="Y89" s="7" t="s">
        <v>106</v>
      </c>
      <c r="Z89" s="7" t="s">
        <v>106</v>
      </c>
      <c r="AA89" s="7" t="s">
        <v>106</v>
      </c>
      <c r="AB89" s="7" t="s">
        <v>106</v>
      </c>
      <c r="AC89" s="7" t="s">
        <v>106</v>
      </c>
      <c r="AD89" s="7" t="s">
        <v>106</v>
      </c>
      <c r="AE89" s="7" t="s">
        <v>106</v>
      </c>
      <c r="AF89" s="7" t="s">
        <v>106</v>
      </c>
      <c r="AG89" s="7" t="s">
        <v>106</v>
      </c>
      <c r="AH89" s="7" t="s">
        <v>106</v>
      </c>
      <c r="AI89" s="7" t="s">
        <v>106</v>
      </c>
      <c r="AJ89" s="7" t="s">
        <v>106</v>
      </c>
      <c r="AK89" s="7" t="s">
        <v>106</v>
      </c>
      <c r="AL89" s="7" t="s">
        <v>106</v>
      </c>
      <c r="AM89" s="7" t="s">
        <v>106</v>
      </c>
      <c r="AN89" s="10">
        <f t="shared" si="64"/>
        <v>0</v>
      </c>
      <c r="AO89" s="10">
        <f t="shared" si="65"/>
        <v>0.5149106</v>
      </c>
      <c r="AP89" s="10">
        <f t="shared" si="66"/>
        <v>0</v>
      </c>
      <c r="AQ89" s="10">
        <f t="shared" si="67"/>
        <v>0</v>
      </c>
      <c r="AR89" s="10">
        <f t="shared" si="68"/>
        <v>7.0000000000000007E-2</v>
      </c>
      <c r="AS89" s="10">
        <f t="shared" si="69"/>
        <v>0</v>
      </c>
      <c r="AT89" s="10">
        <f t="shared" si="70"/>
        <v>0</v>
      </c>
      <c r="AU89" s="10">
        <v>0</v>
      </c>
      <c r="AV89" s="10">
        <v>0</v>
      </c>
      <c r="AW89" s="10">
        <v>0</v>
      </c>
      <c r="AX89" s="10">
        <v>0</v>
      </c>
      <c r="AY89" s="10">
        <v>0</v>
      </c>
      <c r="AZ89" s="10">
        <v>0</v>
      </c>
      <c r="BA89" s="10">
        <v>0</v>
      </c>
      <c r="BB89" s="10">
        <v>0</v>
      </c>
      <c r="BC89" s="10">
        <v>0</v>
      </c>
      <c r="BD89" s="10">
        <v>0</v>
      </c>
      <c r="BE89" s="10">
        <v>0</v>
      </c>
      <c r="BF89" s="10">
        <v>0</v>
      </c>
      <c r="BG89" s="10">
        <v>0</v>
      </c>
      <c r="BH89" s="10">
        <v>0</v>
      </c>
      <c r="BI89" s="10">
        <v>0</v>
      </c>
      <c r="BJ89" s="10">
        <v>0.5149106</v>
      </c>
      <c r="BK89" s="10">
        <v>0</v>
      </c>
      <c r="BL89" s="10">
        <v>0</v>
      </c>
      <c r="BM89" s="10">
        <v>7.0000000000000007E-2</v>
      </c>
      <c r="BN89" s="10">
        <v>0</v>
      </c>
      <c r="BO89" s="10">
        <v>0</v>
      </c>
      <c r="BP89" s="10">
        <v>0</v>
      </c>
      <c r="BQ89" s="10">
        <v>0</v>
      </c>
      <c r="BR89" s="10">
        <v>0</v>
      </c>
      <c r="BS89" s="10">
        <v>0</v>
      </c>
      <c r="BT89" s="10">
        <v>0</v>
      </c>
      <c r="BU89" s="10">
        <v>0</v>
      </c>
      <c r="BV89" s="10">
        <v>0</v>
      </c>
      <c r="BW89" s="7" t="s">
        <v>106</v>
      </c>
      <c r="BX89" s="7" t="s">
        <v>106</v>
      </c>
      <c r="BY89" s="7" t="s">
        <v>106</v>
      </c>
      <c r="BZ89" s="7" t="s">
        <v>106</v>
      </c>
      <c r="CA89" s="27" t="s">
        <v>372</v>
      </c>
      <c r="CB89" s="24" t="e">
        <f t="shared" si="27"/>
        <v>#VALUE!</v>
      </c>
      <c r="CC89" s="24" t="e">
        <f t="shared" si="28"/>
        <v>#VALUE!</v>
      </c>
      <c r="CD89" s="24" t="e">
        <f t="shared" si="29"/>
        <v>#VALUE!</v>
      </c>
      <c r="CE89" s="24" t="e">
        <f t="shared" si="30"/>
        <v>#VALUE!</v>
      </c>
      <c r="CF89" s="24" t="e">
        <f t="shared" si="31"/>
        <v>#VALUE!</v>
      </c>
      <c r="CG89" s="24" t="e">
        <f t="shared" si="32"/>
        <v>#VALUE!</v>
      </c>
    </row>
    <row r="90" spans="1:85" ht="63" x14ac:dyDescent="0.25">
      <c r="A90" s="6" t="s">
        <v>549</v>
      </c>
      <c r="B90" s="26" t="s">
        <v>345</v>
      </c>
      <c r="C90" s="27" t="s">
        <v>346</v>
      </c>
      <c r="D90" s="10">
        <v>0.95</v>
      </c>
      <c r="E90" s="7" t="s">
        <v>106</v>
      </c>
      <c r="F90" s="7" t="s">
        <v>106</v>
      </c>
      <c r="G90" s="7" t="s">
        <v>106</v>
      </c>
      <c r="H90" s="7" t="s">
        <v>106</v>
      </c>
      <c r="I90" s="7" t="s">
        <v>106</v>
      </c>
      <c r="J90" s="7" t="s">
        <v>106</v>
      </c>
      <c r="K90" s="7" t="s">
        <v>106</v>
      </c>
      <c r="L90" s="7" t="s">
        <v>106</v>
      </c>
      <c r="M90" s="7" t="s">
        <v>106</v>
      </c>
      <c r="N90" s="7" t="s">
        <v>106</v>
      </c>
      <c r="O90" s="7" t="s">
        <v>106</v>
      </c>
      <c r="P90" s="7" t="s">
        <v>106</v>
      </c>
      <c r="Q90" s="7" t="s">
        <v>106</v>
      </c>
      <c r="R90" s="7" t="s">
        <v>106</v>
      </c>
      <c r="S90" s="7" t="s">
        <v>106</v>
      </c>
      <c r="T90" s="7" t="s">
        <v>106</v>
      </c>
      <c r="U90" s="7" t="s">
        <v>106</v>
      </c>
      <c r="V90" s="7" t="s">
        <v>106</v>
      </c>
      <c r="W90" s="7" t="s">
        <v>106</v>
      </c>
      <c r="X90" s="7" t="s">
        <v>106</v>
      </c>
      <c r="Y90" s="7" t="s">
        <v>106</v>
      </c>
      <c r="Z90" s="7" t="s">
        <v>106</v>
      </c>
      <c r="AA90" s="7" t="s">
        <v>106</v>
      </c>
      <c r="AB90" s="7" t="s">
        <v>106</v>
      </c>
      <c r="AC90" s="7" t="s">
        <v>106</v>
      </c>
      <c r="AD90" s="7" t="s">
        <v>106</v>
      </c>
      <c r="AE90" s="7" t="s">
        <v>106</v>
      </c>
      <c r="AF90" s="7" t="s">
        <v>106</v>
      </c>
      <c r="AG90" s="7" t="s">
        <v>106</v>
      </c>
      <c r="AH90" s="7" t="s">
        <v>106</v>
      </c>
      <c r="AI90" s="7" t="s">
        <v>106</v>
      </c>
      <c r="AJ90" s="7" t="s">
        <v>106</v>
      </c>
      <c r="AK90" s="7" t="s">
        <v>106</v>
      </c>
      <c r="AL90" s="7" t="s">
        <v>106</v>
      </c>
      <c r="AM90" s="7" t="s">
        <v>106</v>
      </c>
      <c r="AN90" s="10">
        <f t="shared" si="64"/>
        <v>0</v>
      </c>
      <c r="AO90" s="10">
        <f t="shared" si="65"/>
        <v>0.51265031000000005</v>
      </c>
      <c r="AP90" s="10">
        <f t="shared" si="66"/>
        <v>0</v>
      </c>
      <c r="AQ90" s="10">
        <f t="shared" si="67"/>
        <v>0</v>
      </c>
      <c r="AR90" s="10">
        <f t="shared" si="68"/>
        <v>0.17</v>
      </c>
      <c r="AS90" s="10">
        <f t="shared" si="69"/>
        <v>0</v>
      </c>
      <c r="AT90" s="10">
        <f t="shared" si="70"/>
        <v>0</v>
      </c>
      <c r="AU90" s="10">
        <v>0</v>
      </c>
      <c r="AV90" s="10">
        <v>0</v>
      </c>
      <c r="AW90" s="10">
        <v>0</v>
      </c>
      <c r="AX90" s="10">
        <v>0</v>
      </c>
      <c r="AY90" s="10">
        <v>0</v>
      </c>
      <c r="AZ90" s="10">
        <v>0</v>
      </c>
      <c r="BA90" s="10">
        <v>0</v>
      </c>
      <c r="BB90" s="10">
        <v>0</v>
      </c>
      <c r="BC90" s="10">
        <v>0.51265031000000005</v>
      </c>
      <c r="BD90" s="10">
        <v>0</v>
      </c>
      <c r="BE90" s="10">
        <v>0</v>
      </c>
      <c r="BF90" s="10">
        <v>0.17</v>
      </c>
      <c r="BG90" s="10">
        <v>0</v>
      </c>
      <c r="BH90" s="10">
        <v>0</v>
      </c>
      <c r="BI90" s="10">
        <v>0</v>
      </c>
      <c r="BJ90" s="10">
        <v>0</v>
      </c>
      <c r="BK90" s="10">
        <v>0</v>
      </c>
      <c r="BL90" s="10">
        <v>0</v>
      </c>
      <c r="BM90" s="10">
        <v>0</v>
      </c>
      <c r="BN90" s="10">
        <v>0</v>
      </c>
      <c r="BO90" s="10">
        <v>0</v>
      </c>
      <c r="BP90" s="10">
        <v>0</v>
      </c>
      <c r="BQ90" s="10">
        <v>0</v>
      </c>
      <c r="BR90" s="10">
        <v>0</v>
      </c>
      <c r="BS90" s="10">
        <v>0</v>
      </c>
      <c r="BT90" s="10">
        <v>0</v>
      </c>
      <c r="BU90" s="10">
        <v>0</v>
      </c>
      <c r="BV90" s="10">
        <v>0</v>
      </c>
      <c r="BW90" s="7" t="s">
        <v>106</v>
      </c>
      <c r="BX90" s="7" t="s">
        <v>106</v>
      </c>
      <c r="BY90" s="7" t="s">
        <v>106</v>
      </c>
      <c r="BZ90" s="7" t="s">
        <v>106</v>
      </c>
      <c r="CA90" s="27" t="s">
        <v>373</v>
      </c>
      <c r="CB90" s="24" t="e">
        <f t="shared" si="27"/>
        <v>#VALUE!</v>
      </c>
      <c r="CC90" s="24" t="e">
        <f t="shared" si="28"/>
        <v>#VALUE!</v>
      </c>
      <c r="CD90" s="24" t="e">
        <f t="shared" si="29"/>
        <v>#VALUE!</v>
      </c>
      <c r="CE90" s="24" t="e">
        <f t="shared" si="30"/>
        <v>#VALUE!</v>
      </c>
      <c r="CF90" s="24" t="e">
        <f t="shared" si="31"/>
        <v>#VALUE!</v>
      </c>
      <c r="CG90" s="24" t="e">
        <f t="shared" si="32"/>
        <v>#VALUE!</v>
      </c>
    </row>
    <row r="91" spans="1:85" ht="63" x14ac:dyDescent="0.25">
      <c r="A91" s="6" t="s">
        <v>550</v>
      </c>
      <c r="B91" s="26" t="s">
        <v>347</v>
      </c>
      <c r="C91" s="27" t="s">
        <v>348</v>
      </c>
      <c r="D91" s="10">
        <v>0.67</v>
      </c>
      <c r="E91" s="7" t="s">
        <v>106</v>
      </c>
      <c r="F91" s="7" t="s">
        <v>106</v>
      </c>
      <c r="G91" s="7" t="s">
        <v>106</v>
      </c>
      <c r="H91" s="7" t="s">
        <v>106</v>
      </c>
      <c r="I91" s="7" t="s">
        <v>106</v>
      </c>
      <c r="J91" s="7" t="s">
        <v>106</v>
      </c>
      <c r="K91" s="7" t="s">
        <v>106</v>
      </c>
      <c r="L91" s="7" t="s">
        <v>106</v>
      </c>
      <c r="M91" s="7" t="s">
        <v>106</v>
      </c>
      <c r="N91" s="7" t="s">
        <v>106</v>
      </c>
      <c r="O91" s="7" t="s">
        <v>106</v>
      </c>
      <c r="P91" s="7" t="s">
        <v>106</v>
      </c>
      <c r="Q91" s="7" t="s">
        <v>106</v>
      </c>
      <c r="R91" s="7" t="s">
        <v>106</v>
      </c>
      <c r="S91" s="7" t="s">
        <v>106</v>
      </c>
      <c r="T91" s="7" t="s">
        <v>106</v>
      </c>
      <c r="U91" s="7" t="s">
        <v>106</v>
      </c>
      <c r="V91" s="7" t="s">
        <v>106</v>
      </c>
      <c r="W91" s="7" t="s">
        <v>106</v>
      </c>
      <c r="X91" s="7" t="s">
        <v>106</v>
      </c>
      <c r="Y91" s="7" t="s">
        <v>106</v>
      </c>
      <c r="Z91" s="7" t="s">
        <v>106</v>
      </c>
      <c r="AA91" s="7" t="s">
        <v>106</v>
      </c>
      <c r="AB91" s="7" t="s">
        <v>106</v>
      </c>
      <c r="AC91" s="7" t="s">
        <v>106</v>
      </c>
      <c r="AD91" s="7" t="s">
        <v>106</v>
      </c>
      <c r="AE91" s="7" t="s">
        <v>106</v>
      </c>
      <c r="AF91" s="7" t="s">
        <v>106</v>
      </c>
      <c r="AG91" s="7" t="s">
        <v>106</v>
      </c>
      <c r="AH91" s="7" t="s">
        <v>106</v>
      </c>
      <c r="AI91" s="7" t="s">
        <v>106</v>
      </c>
      <c r="AJ91" s="7" t="s">
        <v>106</v>
      </c>
      <c r="AK91" s="7" t="s">
        <v>106</v>
      </c>
      <c r="AL91" s="7" t="s">
        <v>106</v>
      </c>
      <c r="AM91" s="7" t="s">
        <v>106</v>
      </c>
      <c r="AN91" s="10">
        <f t="shared" si="64"/>
        <v>0</v>
      </c>
      <c r="AO91" s="10">
        <f t="shared" si="65"/>
        <v>0.35546219000000001</v>
      </c>
      <c r="AP91" s="10">
        <f t="shared" si="66"/>
        <v>0</v>
      </c>
      <c r="AQ91" s="10">
        <f t="shared" si="67"/>
        <v>0</v>
      </c>
      <c r="AR91" s="10">
        <f t="shared" si="68"/>
        <v>0.05</v>
      </c>
      <c r="AS91" s="10">
        <f t="shared" si="69"/>
        <v>0</v>
      </c>
      <c r="AT91" s="10">
        <f t="shared" si="70"/>
        <v>0</v>
      </c>
      <c r="AU91" s="10">
        <v>0</v>
      </c>
      <c r="AV91" s="10">
        <v>0</v>
      </c>
      <c r="AW91" s="10">
        <v>0</v>
      </c>
      <c r="AX91" s="10">
        <v>0</v>
      </c>
      <c r="AY91" s="10">
        <v>0</v>
      </c>
      <c r="AZ91" s="10">
        <v>0</v>
      </c>
      <c r="BA91" s="10">
        <v>0</v>
      </c>
      <c r="BB91" s="10">
        <v>0</v>
      </c>
      <c r="BC91" s="10">
        <v>0.35546219000000001</v>
      </c>
      <c r="BD91" s="10">
        <v>0</v>
      </c>
      <c r="BE91" s="10">
        <v>0</v>
      </c>
      <c r="BF91" s="10">
        <v>0.05</v>
      </c>
      <c r="BG91" s="10">
        <v>0</v>
      </c>
      <c r="BH91" s="10">
        <v>0</v>
      </c>
      <c r="BI91" s="10">
        <v>0</v>
      </c>
      <c r="BJ91" s="10">
        <v>0</v>
      </c>
      <c r="BK91" s="10">
        <v>0</v>
      </c>
      <c r="BL91" s="10">
        <v>0</v>
      </c>
      <c r="BM91" s="10">
        <v>0</v>
      </c>
      <c r="BN91" s="10">
        <v>0</v>
      </c>
      <c r="BO91" s="10">
        <v>0</v>
      </c>
      <c r="BP91" s="10">
        <v>0</v>
      </c>
      <c r="BQ91" s="10">
        <v>0</v>
      </c>
      <c r="BR91" s="10">
        <v>0</v>
      </c>
      <c r="BS91" s="10">
        <v>0</v>
      </c>
      <c r="BT91" s="10">
        <v>0</v>
      </c>
      <c r="BU91" s="10">
        <v>0</v>
      </c>
      <c r="BV91" s="10">
        <v>0</v>
      </c>
      <c r="BW91" s="7" t="s">
        <v>106</v>
      </c>
      <c r="BX91" s="7" t="s">
        <v>106</v>
      </c>
      <c r="BY91" s="7" t="s">
        <v>106</v>
      </c>
      <c r="BZ91" s="7" t="s">
        <v>106</v>
      </c>
      <c r="CA91" s="27" t="s">
        <v>374</v>
      </c>
      <c r="CB91" s="24" t="e">
        <f t="shared" si="27"/>
        <v>#VALUE!</v>
      </c>
      <c r="CC91" s="24" t="e">
        <f t="shared" si="28"/>
        <v>#VALUE!</v>
      </c>
      <c r="CD91" s="24" t="e">
        <f t="shared" si="29"/>
        <v>#VALUE!</v>
      </c>
      <c r="CE91" s="24" t="e">
        <f t="shared" si="30"/>
        <v>#VALUE!</v>
      </c>
      <c r="CF91" s="24" t="e">
        <f t="shared" si="31"/>
        <v>#VALUE!</v>
      </c>
      <c r="CG91" s="24" t="e">
        <f t="shared" si="32"/>
        <v>#VALUE!</v>
      </c>
    </row>
    <row r="92" spans="1:85" ht="78.75" x14ac:dyDescent="0.25">
      <c r="A92" s="6" t="s">
        <v>551</v>
      </c>
      <c r="B92" s="27" t="s">
        <v>349</v>
      </c>
      <c r="C92" s="6" t="s">
        <v>350</v>
      </c>
      <c r="D92" s="7">
        <v>0.64</v>
      </c>
      <c r="E92" s="7" t="s">
        <v>106</v>
      </c>
      <c r="F92" s="7" t="s">
        <v>106</v>
      </c>
      <c r="G92" s="7" t="s">
        <v>106</v>
      </c>
      <c r="H92" s="7" t="s">
        <v>106</v>
      </c>
      <c r="I92" s="7" t="s">
        <v>106</v>
      </c>
      <c r="J92" s="7" t="s">
        <v>106</v>
      </c>
      <c r="K92" s="7" t="s">
        <v>106</v>
      </c>
      <c r="L92" s="7" t="s">
        <v>106</v>
      </c>
      <c r="M92" s="7" t="s">
        <v>106</v>
      </c>
      <c r="N92" s="7" t="s">
        <v>106</v>
      </c>
      <c r="O92" s="7" t="s">
        <v>106</v>
      </c>
      <c r="P92" s="7" t="s">
        <v>106</v>
      </c>
      <c r="Q92" s="7" t="s">
        <v>106</v>
      </c>
      <c r="R92" s="7" t="s">
        <v>106</v>
      </c>
      <c r="S92" s="7" t="s">
        <v>106</v>
      </c>
      <c r="T92" s="7" t="s">
        <v>106</v>
      </c>
      <c r="U92" s="7" t="s">
        <v>106</v>
      </c>
      <c r="V92" s="7" t="s">
        <v>106</v>
      </c>
      <c r="W92" s="7" t="s">
        <v>106</v>
      </c>
      <c r="X92" s="7" t="s">
        <v>106</v>
      </c>
      <c r="Y92" s="7" t="s">
        <v>106</v>
      </c>
      <c r="Z92" s="7" t="s">
        <v>106</v>
      </c>
      <c r="AA92" s="7" t="s">
        <v>106</v>
      </c>
      <c r="AB92" s="7" t="s">
        <v>106</v>
      </c>
      <c r="AC92" s="7" t="s">
        <v>106</v>
      </c>
      <c r="AD92" s="7" t="s">
        <v>106</v>
      </c>
      <c r="AE92" s="7" t="s">
        <v>106</v>
      </c>
      <c r="AF92" s="7" t="s">
        <v>106</v>
      </c>
      <c r="AG92" s="7" t="s">
        <v>106</v>
      </c>
      <c r="AH92" s="7" t="s">
        <v>106</v>
      </c>
      <c r="AI92" s="7" t="s">
        <v>106</v>
      </c>
      <c r="AJ92" s="7" t="s">
        <v>106</v>
      </c>
      <c r="AK92" s="7" t="s">
        <v>106</v>
      </c>
      <c r="AL92" s="7" t="s">
        <v>106</v>
      </c>
      <c r="AM92" s="7" t="s">
        <v>106</v>
      </c>
      <c r="AN92" s="10">
        <f t="shared" si="64"/>
        <v>0</v>
      </c>
      <c r="AO92" s="10">
        <f t="shared" si="65"/>
        <v>0.3319781</v>
      </c>
      <c r="AP92" s="10">
        <f t="shared" si="66"/>
        <v>0</v>
      </c>
      <c r="AQ92" s="10">
        <f t="shared" si="67"/>
        <v>0</v>
      </c>
      <c r="AR92" s="10">
        <f t="shared" si="68"/>
        <v>2.5999999999999999E-2</v>
      </c>
      <c r="AS92" s="10">
        <f t="shared" si="69"/>
        <v>0</v>
      </c>
      <c r="AT92" s="10">
        <f t="shared" si="70"/>
        <v>0</v>
      </c>
      <c r="AU92" s="10">
        <v>0</v>
      </c>
      <c r="AV92" s="10">
        <v>0</v>
      </c>
      <c r="AW92" s="10">
        <v>0</v>
      </c>
      <c r="AX92" s="10">
        <v>0</v>
      </c>
      <c r="AY92" s="10">
        <v>0</v>
      </c>
      <c r="AZ92" s="10">
        <v>0</v>
      </c>
      <c r="BA92" s="10">
        <v>0</v>
      </c>
      <c r="BB92" s="10">
        <v>0</v>
      </c>
      <c r="BC92" s="10">
        <v>0.3319781</v>
      </c>
      <c r="BD92" s="10">
        <v>0</v>
      </c>
      <c r="BE92" s="10">
        <v>0</v>
      </c>
      <c r="BF92" s="10">
        <v>2.5999999999999999E-2</v>
      </c>
      <c r="BG92" s="10">
        <v>0</v>
      </c>
      <c r="BH92" s="10">
        <v>0</v>
      </c>
      <c r="BI92" s="10">
        <v>0</v>
      </c>
      <c r="BJ92" s="10">
        <v>0</v>
      </c>
      <c r="BK92" s="10">
        <v>0</v>
      </c>
      <c r="BL92" s="10">
        <v>0</v>
      </c>
      <c r="BM92" s="10">
        <v>0</v>
      </c>
      <c r="BN92" s="10">
        <v>0</v>
      </c>
      <c r="BO92" s="10">
        <v>0</v>
      </c>
      <c r="BP92" s="10">
        <v>0</v>
      </c>
      <c r="BQ92" s="10">
        <v>0</v>
      </c>
      <c r="BR92" s="10">
        <v>0</v>
      </c>
      <c r="BS92" s="10">
        <v>0</v>
      </c>
      <c r="BT92" s="10">
        <v>0</v>
      </c>
      <c r="BU92" s="10">
        <v>0</v>
      </c>
      <c r="BV92" s="10">
        <v>0</v>
      </c>
      <c r="BW92" s="7" t="s">
        <v>106</v>
      </c>
      <c r="BX92" s="7" t="s">
        <v>106</v>
      </c>
      <c r="BY92" s="7" t="s">
        <v>106</v>
      </c>
      <c r="BZ92" s="7" t="s">
        <v>106</v>
      </c>
      <c r="CA92" s="27" t="s">
        <v>375</v>
      </c>
      <c r="CB92" s="24" t="e">
        <f t="shared" ref="CB92:CB143" si="87">M92+T92+AA92</f>
        <v>#VALUE!</v>
      </c>
      <c r="CC92" s="24" t="e">
        <f t="shared" ref="CC92:CC143" si="88">N92+U92+AB92</f>
        <v>#VALUE!</v>
      </c>
      <c r="CD92" s="24" t="e">
        <f t="shared" ref="CD92:CD143" si="89">O92+V92+AC92</f>
        <v>#VALUE!</v>
      </c>
      <c r="CE92" s="24" t="e">
        <f t="shared" ref="CE92:CE143" si="90">P92+W92+AD92</f>
        <v>#VALUE!</v>
      </c>
      <c r="CF92" s="24" t="e">
        <f t="shared" ref="CF92:CF143" si="91">Q92+X92+AE92</f>
        <v>#VALUE!</v>
      </c>
      <c r="CG92" s="24" t="e">
        <f t="shared" ref="CG92:CG143" si="92">R92+Y92+AF92</f>
        <v>#VALUE!</v>
      </c>
    </row>
    <row r="93" spans="1:85" ht="63" x14ac:dyDescent="0.25">
      <c r="A93" s="6" t="s">
        <v>552</v>
      </c>
      <c r="B93" s="26" t="s">
        <v>243</v>
      </c>
      <c r="C93" s="6" t="s">
        <v>244</v>
      </c>
      <c r="D93" s="7">
        <v>1.93</v>
      </c>
      <c r="E93" s="7" t="s">
        <v>106</v>
      </c>
      <c r="F93" s="7" t="s">
        <v>106</v>
      </c>
      <c r="G93" s="7" t="s">
        <v>106</v>
      </c>
      <c r="H93" s="7" t="s">
        <v>106</v>
      </c>
      <c r="I93" s="7" t="s">
        <v>106</v>
      </c>
      <c r="J93" s="7" t="s">
        <v>106</v>
      </c>
      <c r="K93" s="7" t="s">
        <v>106</v>
      </c>
      <c r="L93" s="7" t="s">
        <v>106</v>
      </c>
      <c r="M93" s="7" t="s">
        <v>106</v>
      </c>
      <c r="N93" s="7" t="s">
        <v>106</v>
      </c>
      <c r="O93" s="7" t="s">
        <v>106</v>
      </c>
      <c r="P93" s="7" t="s">
        <v>106</v>
      </c>
      <c r="Q93" s="7" t="s">
        <v>106</v>
      </c>
      <c r="R93" s="7" t="s">
        <v>106</v>
      </c>
      <c r="S93" s="7" t="s">
        <v>106</v>
      </c>
      <c r="T93" s="7" t="s">
        <v>106</v>
      </c>
      <c r="U93" s="7" t="s">
        <v>106</v>
      </c>
      <c r="V93" s="7" t="s">
        <v>106</v>
      </c>
      <c r="W93" s="7" t="s">
        <v>106</v>
      </c>
      <c r="X93" s="7" t="s">
        <v>106</v>
      </c>
      <c r="Y93" s="7" t="s">
        <v>106</v>
      </c>
      <c r="Z93" s="7" t="s">
        <v>106</v>
      </c>
      <c r="AA93" s="7" t="s">
        <v>106</v>
      </c>
      <c r="AB93" s="7" t="s">
        <v>106</v>
      </c>
      <c r="AC93" s="7" t="s">
        <v>106</v>
      </c>
      <c r="AD93" s="7" t="s">
        <v>106</v>
      </c>
      <c r="AE93" s="7" t="s">
        <v>106</v>
      </c>
      <c r="AF93" s="7" t="s">
        <v>106</v>
      </c>
      <c r="AG93" s="7" t="s">
        <v>106</v>
      </c>
      <c r="AH93" s="7" t="s">
        <v>106</v>
      </c>
      <c r="AI93" s="7" t="s">
        <v>106</v>
      </c>
      <c r="AJ93" s="7" t="s">
        <v>106</v>
      </c>
      <c r="AK93" s="7" t="s">
        <v>106</v>
      </c>
      <c r="AL93" s="7" t="s">
        <v>106</v>
      </c>
      <c r="AM93" s="7" t="s">
        <v>106</v>
      </c>
      <c r="AN93" s="10">
        <f t="shared" ref="AN93:AT93" si="93">AU93+BB93+BI93+BP93</f>
        <v>0</v>
      </c>
      <c r="AO93" s="10">
        <f t="shared" si="93"/>
        <v>3.1985928600000002</v>
      </c>
      <c r="AP93" s="10">
        <f t="shared" si="93"/>
        <v>0</v>
      </c>
      <c r="AQ93" s="10">
        <f t="shared" si="93"/>
        <v>0</v>
      </c>
      <c r="AR93" s="10">
        <f t="shared" si="93"/>
        <v>1.04</v>
      </c>
      <c r="AS93" s="10">
        <f t="shared" si="93"/>
        <v>0</v>
      </c>
      <c r="AT93" s="10">
        <f t="shared" si="93"/>
        <v>0</v>
      </c>
      <c r="AU93" s="10">
        <v>0</v>
      </c>
      <c r="AV93" s="10">
        <v>0</v>
      </c>
      <c r="AW93" s="10">
        <v>0</v>
      </c>
      <c r="AX93" s="10">
        <v>0</v>
      </c>
      <c r="AY93" s="10">
        <v>0</v>
      </c>
      <c r="AZ93" s="10">
        <v>0</v>
      </c>
      <c r="BA93" s="10">
        <v>0</v>
      </c>
      <c r="BB93" s="10">
        <v>0</v>
      </c>
      <c r="BC93" s="10">
        <v>0</v>
      </c>
      <c r="BD93" s="10">
        <v>0</v>
      </c>
      <c r="BE93" s="10">
        <v>0</v>
      </c>
      <c r="BF93" s="10">
        <v>0</v>
      </c>
      <c r="BG93" s="10">
        <v>0</v>
      </c>
      <c r="BH93" s="10">
        <v>0</v>
      </c>
      <c r="BI93" s="10">
        <v>0</v>
      </c>
      <c r="BJ93" s="10">
        <v>3.1985928600000002</v>
      </c>
      <c r="BK93" s="10">
        <v>0</v>
      </c>
      <c r="BL93" s="10">
        <v>0</v>
      </c>
      <c r="BM93" s="10">
        <v>1.04</v>
      </c>
      <c r="BN93" s="10">
        <v>0</v>
      </c>
      <c r="BO93" s="10">
        <v>0</v>
      </c>
      <c r="BP93" s="10">
        <v>0</v>
      </c>
      <c r="BQ93" s="10">
        <v>0</v>
      </c>
      <c r="BR93" s="10">
        <v>0</v>
      </c>
      <c r="BS93" s="10">
        <v>0</v>
      </c>
      <c r="BT93" s="10">
        <v>0</v>
      </c>
      <c r="BU93" s="10">
        <v>0</v>
      </c>
      <c r="BV93" s="10">
        <v>0</v>
      </c>
      <c r="BW93" s="7" t="s">
        <v>106</v>
      </c>
      <c r="BX93" s="7" t="s">
        <v>106</v>
      </c>
      <c r="BY93" s="7" t="s">
        <v>106</v>
      </c>
      <c r="BZ93" s="7" t="s">
        <v>106</v>
      </c>
      <c r="CA93" s="27" t="s">
        <v>376</v>
      </c>
      <c r="CB93" s="24" t="e">
        <f t="shared" si="87"/>
        <v>#VALUE!</v>
      </c>
      <c r="CC93" s="24" t="e">
        <f t="shared" si="88"/>
        <v>#VALUE!</v>
      </c>
      <c r="CD93" s="24" t="e">
        <f t="shared" si="89"/>
        <v>#VALUE!</v>
      </c>
      <c r="CE93" s="24" t="e">
        <f t="shared" si="90"/>
        <v>#VALUE!</v>
      </c>
      <c r="CF93" s="24" t="e">
        <f t="shared" si="91"/>
        <v>#VALUE!</v>
      </c>
      <c r="CG93" s="24" t="e">
        <f t="shared" si="92"/>
        <v>#VALUE!</v>
      </c>
    </row>
    <row r="94" spans="1:85" s="13" customFormat="1" ht="31.5" x14ac:dyDescent="0.25">
      <c r="A94" s="6" t="s">
        <v>171</v>
      </c>
      <c r="B94" s="35" t="s">
        <v>172</v>
      </c>
      <c r="C94" s="27" t="s">
        <v>108</v>
      </c>
      <c r="D94" s="10">
        <f t="shared" ref="D94:AM94" si="94">D95+D98</f>
        <v>8.463000000000001</v>
      </c>
      <c r="E94" s="10">
        <f t="shared" si="94"/>
        <v>0</v>
      </c>
      <c r="F94" s="10">
        <f t="shared" si="94"/>
        <v>8.463000000000001</v>
      </c>
      <c r="G94" s="10">
        <f t="shared" si="94"/>
        <v>0</v>
      </c>
      <c r="H94" s="10">
        <f t="shared" si="94"/>
        <v>0</v>
      </c>
      <c r="I94" s="10">
        <f t="shared" si="94"/>
        <v>0</v>
      </c>
      <c r="J94" s="10">
        <f t="shared" si="94"/>
        <v>0</v>
      </c>
      <c r="K94" s="10">
        <f t="shared" si="94"/>
        <v>181</v>
      </c>
      <c r="L94" s="10">
        <f t="shared" si="94"/>
        <v>0</v>
      </c>
      <c r="M94" s="3">
        <f>M95+M99</f>
        <v>1.98</v>
      </c>
      <c r="N94" s="10">
        <f t="shared" si="94"/>
        <v>0</v>
      </c>
      <c r="O94" s="10">
        <f t="shared" si="94"/>
        <v>0</v>
      </c>
      <c r="P94" s="10">
        <f t="shared" si="94"/>
        <v>0</v>
      </c>
      <c r="Q94" s="10">
        <f t="shared" si="94"/>
        <v>0</v>
      </c>
      <c r="R94" s="10">
        <f t="shared" si="94"/>
        <v>45</v>
      </c>
      <c r="S94" s="10">
        <f t="shared" si="94"/>
        <v>0</v>
      </c>
      <c r="T94" s="3">
        <f>T95+T99</f>
        <v>1.9790000000000001</v>
      </c>
      <c r="U94" s="10">
        <f t="shared" si="94"/>
        <v>0</v>
      </c>
      <c r="V94" s="10">
        <f t="shared" si="94"/>
        <v>0</v>
      </c>
      <c r="W94" s="10">
        <f t="shared" si="94"/>
        <v>0</v>
      </c>
      <c r="X94" s="10">
        <f t="shared" si="94"/>
        <v>0</v>
      </c>
      <c r="Y94" s="10">
        <f t="shared" si="94"/>
        <v>45</v>
      </c>
      <c r="Z94" s="10">
        <f t="shared" si="94"/>
        <v>0</v>
      </c>
      <c r="AA94" s="3">
        <f>AA95+AA99</f>
        <v>1.98</v>
      </c>
      <c r="AB94" s="10">
        <f t="shared" si="94"/>
        <v>0</v>
      </c>
      <c r="AC94" s="10">
        <f t="shared" si="94"/>
        <v>0</v>
      </c>
      <c r="AD94" s="10">
        <f t="shared" si="94"/>
        <v>0</v>
      </c>
      <c r="AE94" s="10">
        <f t="shared" si="94"/>
        <v>0</v>
      </c>
      <c r="AF94" s="10">
        <f t="shared" si="94"/>
        <v>45</v>
      </c>
      <c r="AG94" s="10">
        <f t="shared" si="94"/>
        <v>0</v>
      </c>
      <c r="AH94" s="3">
        <f>AH95+AH99</f>
        <v>2.524</v>
      </c>
      <c r="AI94" s="10">
        <f t="shared" si="94"/>
        <v>0</v>
      </c>
      <c r="AJ94" s="10">
        <f t="shared" si="94"/>
        <v>0</v>
      </c>
      <c r="AK94" s="10">
        <f t="shared" si="94"/>
        <v>0</v>
      </c>
      <c r="AL94" s="10">
        <f t="shared" si="94"/>
        <v>0</v>
      </c>
      <c r="AM94" s="10">
        <f t="shared" si="94"/>
        <v>46</v>
      </c>
      <c r="AN94" s="10">
        <f t="shared" ref="AN94:AT94" si="95">AU94+BB94+BI94+BP94</f>
        <v>0</v>
      </c>
      <c r="AO94" s="10">
        <f t="shared" si="95"/>
        <v>6.9703400000000002</v>
      </c>
      <c r="AP94" s="10">
        <f t="shared" si="95"/>
        <v>0</v>
      </c>
      <c r="AQ94" s="10">
        <f t="shared" si="95"/>
        <v>0</v>
      </c>
      <c r="AR94" s="10">
        <f t="shared" si="95"/>
        <v>0</v>
      </c>
      <c r="AS94" s="10">
        <f t="shared" si="95"/>
        <v>0</v>
      </c>
      <c r="AT94" s="10">
        <f t="shared" si="95"/>
        <v>200</v>
      </c>
      <c r="AU94" s="10">
        <f t="shared" ref="AU94:BV94" si="96">AU95+AU98</f>
        <v>0</v>
      </c>
      <c r="AV94" s="10">
        <f t="shared" si="96"/>
        <v>6.9340000000000002</v>
      </c>
      <c r="AW94" s="10">
        <f t="shared" si="96"/>
        <v>0</v>
      </c>
      <c r="AX94" s="10">
        <f t="shared" si="96"/>
        <v>0</v>
      </c>
      <c r="AY94" s="10">
        <f t="shared" si="96"/>
        <v>0</v>
      </c>
      <c r="AZ94" s="10">
        <f t="shared" si="96"/>
        <v>0</v>
      </c>
      <c r="BA94" s="10">
        <f t="shared" si="96"/>
        <v>200</v>
      </c>
      <c r="BB94" s="10">
        <f t="shared" si="96"/>
        <v>0</v>
      </c>
      <c r="BC94" s="10">
        <f t="shared" si="96"/>
        <v>0</v>
      </c>
      <c r="BD94" s="10">
        <f t="shared" si="96"/>
        <v>0</v>
      </c>
      <c r="BE94" s="10">
        <f t="shared" si="96"/>
        <v>0</v>
      </c>
      <c r="BF94" s="10">
        <f t="shared" si="96"/>
        <v>0</v>
      </c>
      <c r="BG94" s="10">
        <f t="shared" si="96"/>
        <v>0</v>
      </c>
      <c r="BH94" s="10">
        <f t="shared" si="96"/>
        <v>0</v>
      </c>
      <c r="BI94" s="10">
        <f t="shared" si="96"/>
        <v>0</v>
      </c>
      <c r="BJ94" s="10">
        <f t="shared" si="96"/>
        <v>3.6339999999999997E-2</v>
      </c>
      <c r="BK94" s="10">
        <f t="shared" si="96"/>
        <v>0</v>
      </c>
      <c r="BL94" s="10">
        <f t="shared" si="96"/>
        <v>0</v>
      </c>
      <c r="BM94" s="10">
        <f t="shared" si="96"/>
        <v>0</v>
      </c>
      <c r="BN94" s="10">
        <f t="shared" si="96"/>
        <v>0</v>
      </c>
      <c r="BO94" s="10">
        <f t="shared" si="96"/>
        <v>0</v>
      </c>
      <c r="BP94" s="10">
        <f t="shared" si="96"/>
        <v>0</v>
      </c>
      <c r="BQ94" s="10">
        <f t="shared" si="96"/>
        <v>0</v>
      </c>
      <c r="BR94" s="10">
        <f t="shared" si="96"/>
        <v>0</v>
      </c>
      <c r="BS94" s="10">
        <f t="shared" si="96"/>
        <v>0</v>
      </c>
      <c r="BT94" s="10">
        <f t="shared" si="96"/>
        <v>0</v>
      </c>
      <c r="BU94" s="10">
        <f t="shared" si="96"/>
        <v>0</v>
      </c>
      <c r="BV94" s="10">
        <f t="shared" si="96"/>
        <v>0</v>
      </c>
      <c r="BW94" s="10">
        <v>0</v>
      </c>
      <c r="BX94" s="10">
        <v>0</v>
      </c>
      <c r="BY94" s="10">
        <f t="shared" ref="BY94:BY99" si="97">AO94-F94</f>
        <v>-1.4926600000000008</v>
      </c>
      <c r="BZ94" s="10">
        <f t="shared" ref="BZ94:BZ99" si="98">BY94/F94*100</f>
        <v>-17.637480798771129</v>
      </c>
      <c r="CA94" s="36" t="s">
        <v>106</v>
      </c>
      <c r="CB94" s="24">
        <f t="shared" si="87"/>
        <v>5.9390000000000001</v>
      </c>
      <c r="CC94" s="24">
        <f t="shared" si="88"/>
        <v>0</v>
      </c>
      <c r="CD94" s="24">
        <f t="shared" si="89"/>
        <v>0</v>
      </c>
      <c r="CE94" s="24">
        <f t="shared" si="90"/>
        <v>0</v>
      </c>
      <c r="CF94" s="24">
        <f t="shared" si="91"/>
        <v>0</v>
      </c>
      <c r="CG94" s="24">
        <f t="shared" si="92"/>
        <v>135</v>
      </c>
    </row>
    <row r="95" spans="1:85" s="13" customFormat="1" ht="31.5" x14ac:dyDescent="0.25">
      <c r="A95" s="6" t="s">
        <v>173</v>
      </c>
      <c r="B95" s="62" t="s">
        <v>174</v>
      </c>
      <c r="C95" s="27" t="s">
        <v>108</v>
      </c>
      <c r="D95" s="10">
        <f>SUM(D96:D97)</f>
        <v>7.9230000000000009</v>
      </c>
      <c r="E95" s="10">
        <f>SUM(E96:E97)</f>
        <v>0</v>
      </c>
      <c r="F95" s="10">
        <f>SUM(F96:F97)</f>
        <v>7.9230000000000009</v>
      </c>
      <c r="G95" s="10">
        <f t="shared" ref="G95:AN95" si="99">SUM(G96:G97)</f>
        <v>0</v>
      </c>
      <c r="H95" s="10">
        <f t="shared" si="99"/>
        <v>0</v>
      </c>
      <c r="I95" s="10">
        <f t="shared" si="99"/>
        <v>0</v>
      </c>
      <c r="J95" s="10">
        <f t="shared" si="99"/>
        <v>0</v>
      </c>
      <c r="K95" s="10">
        <f t="shared" si="99"/>
        <v>180</v>
      </c>
      <c r="L95" s="10">
        <f t="shared" si="99"/>
        <v>0</v>
      </c>
      <c r="M95" s="10">
        <f t="shared" si="99"/>
        <v>1.98</v>
      </c>
      <c r="N95" s="10">
        <f t="shared" si="99"/>
        <v>0</v>
      </c>
      <c r="O95" s="10">
        <f t="shared" si="99"/>
        <v>0</v>
      </c>
      <c r="P95" s="10">
        <f t="shared" si="99"/>
        <v>0</v>
      </c>
      <c r="Q95" s="10">
        <f t="shared" si="99"/>
        <v>0</v>
      </c>
      <c r="R95" s="10">
        <f t="shared" si="99"/>
        <v>45</v>
      </c>
      <c r="S95" s="10">
        <f t="shared" si="99"/>
        <v>0</v>
      </c>
      <c r="T95" s="10">
        <f t="shared" si="99"/>
        <v>1.9790000000000001</v>
      </c>
      <c r="U95" s="10">
        <f t="shared" si="99"/>
        <v>0</v>
      </c>
      <c r="V95" s="10">
        <f t="shared" si="99"/>
        <v>0</v>
      </c>
      <c r="W95" s="10">
        <f t="shared" si="99"/>
        <v>0</v>
      </c>
      <c r="X95" s="10">
        <f t="shared" si="99"/>
        <v>0</v>
      </c>
      <c r="Y95" s="10">
        <f t="shared" si="99"/>
        <v>45</v>
      </c>
      <c r="Z95" s="10">
        <f t="shared" si="99"/>
        <v>0</v>
      </c>
      <c r="AA95" s="10">
        <f t="shared" si="99"/>
        <v>1.98</v>
      </c>
      <c r="AB95" s="10">
        <f t="shared" si="99"/>
        <v>0</v>
      </c>
      <c r="AC95" s="10">
        <f t="shared" si="99"/>
        <v>0</v>
      </c>
      <c r="AD95" s="10">
        <f t="shared" si="99"/>
        <v>0</v>
      </c>
      <c r="AE95" s="10">
        <f t="shared" si="99"/>
        <v>0</v>
      </c>
      <c r="AF95" s="10">
        <f t="shared" si="99"/>
        <v>45</v>
      </c>
      <c r="AG95" s="10">
        <f t="shared" si="99"/>
        <v>0</v>
      </c>
      <c r="AH95" s="10">
        <f t="shared" si="99"/>
        <v>1.984</v>
      </c>
      <c r="AI95" s="10">
        <f t="shared" si="99"/>
        <v>0</v>
      </c>
      <c r="AJ95" s="10">
        <f t="shared" si="99"/>
        <v>0</v>
      </c>
      <c r="AK95" s="10">
        <f t="shared" si="99"/>
        <v>0</v>
      </c>
      <c r="AL95" s="10">
        <f t="shared" si="99"/>
        <v>0</v>
      </c>
      <c r="AM95" s="10">
        <f t="shared" si="99"/>
        <v>45</v>
      </c>
      <c r="AN95" s="10">
        <f t="shared" si="99"/>
        <v>0</v>
      </c>
      <c r="AO95" s="10">
        <f t="shared" ref="AO95:AZ95" si="100">SUM(AO96:AO97)</f>
        <v>6.9703400000000002</v>
      </c>
      <c r="AP95" s="10">
        <f t="shared" si="100"/>
        <v>0</v>
      </c>
      <c r="AQ95" s="10">
        <f t="shared" si="100"/>
        <v>0</v>
      </c>
      <c r="AR95" s="10">
        <f t="shared" si="100"/>
        <v>0</v>
      </c>
      <c r="AS95" s="10">
        <f t="shared" si="100"/>
        <v>0</v>
      </c>
      <c r="AT95" s="10">
        <f t="shared" si="100"/>
        <v>200</v>
      </c>
      <c r="AU95" s="10">
        <f t="shared" si="100"/>
        <v>0</v>
      </c>
      <c r="AV95" s="10">
        <f t="shared" si="100"/>
        <v>6.9340000000000002</v>
      </c>
      <c r="AW95" s="10">
        <f t="shared" si="100"/>
        <v>0</v>
      </c>
      <c r="AX95" s="10">
        <f t="shared" si="100"/>
        <v>0</v>
      </c>
      <c r="AY95" s="10">
        <f t="shared" si="100"/>
        <v>0</v>
      </c>
      <c r="AZ95" s="10">
        <f t="shared" si="100"/>
        <v>0</v>
      </c>
      <c r="BA95" s="10">
        <f>SUM(BA96:BA97)</f>
        <v>200</v>
      </c>
      <c r="BB95" s="10">
        <f t="shared" ref="BB95:BV95" si="101">SUM(BB96:BB97)</f>
        <v>0</v>
      </c>
      <c r="BC95" s="10">
        <f t="shared" si="101"/>
        <v>0</v>
      </c>
      <c r="BD95" s="10">
        <f t="shared" si="101"/>
        <v>0</v>
      </c>
      <c r="BE95" s="10">
        <f t="shared" si="101"/>
        <v>0</v>
      </c>
      <c r="BF95" s="10">
        <f t="shared" si="101"/>
        <v>0</v>
      </c>
      <c r="BG95" s="10">
        <f t="shared" si="101"/>
        <v>0</v>
      </c>
      <c r="BH95" s="10">
        <f t="shared" si="101"/>
        <v>0</v>
      </c>
      <c r="BI95" s="10">
        <f t="shared" si="101"/>
        <v>0</v>
      </c>
      <c r="BJ95" s="10">
        <f t="shared" si="101"/>
        <v>3.6339999999999997E-2</v>
      </c>
      <c r="BK95" s="10">
        <f t="shared" si="101"/>
        <v>0</v>
      </c>
      <c r="BL95" s="10">
        <f t="shared" si="101"/>
        <v>0</v>
      </c>
      <c r="BM95" s="10">
        <f t="shared" si="101"/>
        <v>0</v>
      </c>
      <c r="BN95" s="10">
        <f t="shared" si="101"/>
        <v>0</v>
      </c>
      <c r="BO95" s="10">
        <f t="shared" si="101"/>
        <v>0</v>
      </c>
      <c r="BP95" s="10">
        <f t="shared" si="101"/>
        <v>0</v>
      </c>
      <c r="BQ95" s="10">
        <f t="shared" si="101"/>
        <v>0</v>
      </c>
      <c r="BR95" s="10">
        <f t="shared" si="101"/>
        <v>0</v>
      </c>
      <c r="BS95" s="10">
        <f t="shared" si="101"/>
        <v>0</v>
      </c>
      <c r="BT95" s="10">
        <f t="shared" si="101"/>
        <v>0</v>
      </c>
      <c r="BU95" s="10">
        <f t="shared" si="101"/>
        <v>0</v>
      </c>
      <c r="BV95" s="10">
        <f t="shared" si="101"/>
        <v>0</v>
      </c>
      <c r="BW95" s="10">
        <v>0</v>
      </c>
      <c r="BX95" s="10">
        <v>0</v>
      </c>
      <c r="BY95" s="10">
        <f t="shared" si="97"/>
        <v>-0.95266000000000073</v>
      </c>
      <c r="BZ95" s="10">
        <f t="shared" si="98"/>
        <v>-12.023980815347729</v>
      </c>
      <c r="CA95" s="2" t="s">
        <v>106</v>
      </c>
      <c r="CB95" s="24">
        <f t="shared" si="87"/>
        <v>5.9390000000000001</v>
      </c>
      <c r="CC95" s="24">
        <f t="shared" si="88"/>
        <v>0</v>
      </c>
      <c r="CD95" s="24">
        <f t="shared" si="89"/>
        <v>0</v>
      </c>
      <c r="CE95" s="24">
        <f t="shared" si="90"/>
        <v>0</v>
      </c>
      <c r="CF95" s="24">
        <f t="shared" si="91"/>
        <v>0</v>
      </c>
      <c r="CG95" s="24">
        <f t="shared" si="92"/>
        <v>135</v>
      </c>
    </row>
    <row r="96" spans="1:85" s="13" customFormat="1" ht="47.25" x14ac:dyDescent="0.25">
      <c r="A96" s="6" t="s">
        <v>175</v>
      </c>
      <c r="B96" s="55" t="s">
        <v>250</v>
      </c>
      <c r="C96" s="31" t="s">
        <v>249</v>
      </c>
      <c r="D96" s="7">
        <v>1.008</v>
      </c>
      <c r="E96" s="10">
        <v>0</v>
      </c>
      <c r="F96" s="2">
        <f t="shared" ref="F96:K96" si="102">M96+T96+AA96+AH96</f>
        <v>1.008</v>
      </c>
      <c r="G96" s="2">
        <f t="shared" si="102"/>
        <v>0</v>
      </c>
      <c r="H96" s="2">
        <f t="shared" si="102"/>
        <v>0</v>
      </c>
      <c r="I96" s="2">
        <f t="shared" si="102"/>
        <v>0</v>
      </c>
      <c r="J96" s="2">
        <f t="shared" si="102"/>
        <v>0</v>
      </c>
      <c r="K96" s="2">
        <f t="shared" si="102"/>
        <v>20</v>
      </c>
      <c r="L96" s="10">
        <v>0</v>
      </c>
      <c r="M96" s="10">
        <v>0.25</v>
      </c>
      <c r="N96" s="10">
        <v>0</v>
      </c>
      <c r="O96" s="10">
        <v>0</v>
      </c>
      <c r="P96" s="10">
        <v>0</v>
      </c>
      <c r="Q96" s="10">
        <v>0</v>
      </c>
      <c r="R96" s="10">
        <v>5</v>
      </c>
      <c r="S96" s="10">
        <v>0</v>
      </c>
      <c r="T96" s="10">
        <v>0.254</v>
      </c>
      <c r="U96" s="10">
        <v>0</v>
      </c>
      <c r="V96" s="10">
        <v>0</v>
      </c>
      <c r="W96" s="10">
        <v>0</v>
      </c>
      <c r="X96" s="10">
        <v>0</v>
      </c>
      <c r="Y96" s="10">
        <v>5</v>
      </c>
      <c r="Z96" s="10">
        <v>0</v>
      </c>
      <c r="AA96" s="10">
        <v>0.25</v>
      </c>
      <c r="AB96" s="10">
        <v>0</v>
      </c>
      <c r="AC96" s="10">
        <v>0</v>
      </c>
      <c r="AD96" s="10">
        <v>0</v>
      </c>
      <c r="AE96" s="10">
        <v>0</v>
      </c>
      <c r="AF96" s="10">
        <v>5</v>
      </c>
      <c r="AG96" s="10">
        <v>0</v>
      </c>
      <c r="AH96" s="10">
        <v>0.254</v>
      </c>
      <c r="AI96" s="10">
        <v>0</v>
      </c>
      <c r="AJ96" s="10">
        <v>0</v>
      </c>
      <c r="AK96" s="10">
        <v>0</v>
      </c>
      <c r="AL96" s="10">
        <v>0</v>
      </c>
      <c r="AM96" s="10">
        <v>5</v>
      </c>
      <c r="AN96" s="10">
        <f t="shared" ref="AN96:AT96" si="103">AU96+BB96+BI96+BP96</f>
        <v>0</v>
      </c>
      <c r="AO96" s="10">
        <f t="shared" si="103"/>
        <v>3.6339999999999997E-2</v>
      </c>
      <c r="AP96" s="10">
        <f t="shared" si="103"/>
        <v>0</v>
      </c>
      <c r="AQ96" s="10">
        <f t="shared" si="103"/>
        <v>0</v>
      </c>
      <c r="AR96" s="10">
        <f t="shared" si="103"/>
        <v>0</v>
      </c>
      <c r="AS96" s="10">
        <f t="shared" si="103"/>
        <v>0</v>
      </c>
      <c r="AT96" s="10">
        <f t="shared" si="103"/>
        <v>0</v>
      </c>
      <c r="AU96" s="10">
        <v>0</v>
      </c>
      <c r="AV96" s="10">
        <v>0</v>
      </c>
      <c r="AW96" s="10">
        <v>0</v>
      </c>
      <c r="AX96" s="10">
        <v>0</v>
      </c>
      <c r="AY96" s="10">
        <v>0</v>
      </c>
      <c r="AZ96" s="10">
        <v>0</v>
      </c>
      <c r="BA96" s="10">
        <v>0</v>
      </c>
      <c r="BB96" s="10">
        <v>0</v>
      </c>
      <c r="BC96" s="10">
        <v>0</v>
      </c>
      <c r="BD96" s="10">
        <v>0</v>
      </c>
      <c r="BE96" s="10">
        <v>0</v>
      </c>
      <c r="BF96" s="10">
        <v>0</v>
      </c>
      <c r="BG96" s="10">
        <v>0</v>
      </c>
      <c r="BH96" s="10">
        <v>0</v>
      </c>
      <c r="BI96" s="10">
        <v>0</v>
      </c>
      <c r="BJ96" s="10">
        <v>3.6339999999999997E-2</v>
      </c>
      <c r="BK96" s="10">
        <v>0</v>
      </c>
      <c r="BL96" s="10">
        <v>0</v>
      </c>
      <c r="BM96" s="10">
        <v>0</v>
      </c>
      <c r="BN96" s="10">
        <v>0</v>
      </c>
      <c r="BO96" s="10">
        <v>0</v>
      </c>
      <c r="BP96" s="10">
        <v>0</v>
      </c>
      <c r="BQ96" s="10">
        <v>0</v>
      </c>
      <c r="BR96" s="10">
        <v>0</v>
      </c>
      <c r="BS96" s="10">
        <v>0</v>
      </c>
      <c r="BT96" s="10">
        <v>0</v>
      </c>
      <c r="BU96" s="10">
        <v>0</v>
      </c>
      <c r="BV96" s="10">
        <v>0</v>
      </c>
      <c r="BW96" s="10">
        <v>0</v>
      </c>
      <c r="BX96" s="10">
        <v>0</v>
      </c>
      <c r="BY96" s="10">
        <f t="shared" si="97"/>
        <v>-0.97165999999999997</v>
      </c>
      <c r="BZ96" s="10">
        <f t="shared" si="98"/>
        <v>-96.394841269841265</v>
      </c>
      <c r="CA96" s="9" t="s">
        <v>252</v>
      </c>
      <c r="CB96" s="24">
        <f t="shared" si="87"/>
        <v>0.754</v>
      </c>
      <c r="CC96" s="24">
        <f t="shared" si="88"/>
        <v>0</v>
      </c>
      <c r="CD96" s="24">
        <f t="shared" si="89"/>
        <v>0</v>
      </c>
      <c r="CE96" s="24">
        <f t="shared" si="90"/>
        <v>0</v>
      </c>
      <c r="CF96" s="24">
        <f t="shared" si="91"/>
        <v>0</v>
      </c>
      <c r="CG96" s="24">
        <f t="shared" si="92"/>
        <v>15</v>
      </c>
    </row>
    <row r="97" spans="1:85" s="13" customFormat="1" ht="31.5" x14ac:dyDescent="0.25">
      <c r="A97" s="6" t="s">
        <v>251</v>
      </c>
      <c r="B97" s="27" t="s">
        <v>176</v>
      </c>
      <c r="C97" s="31" t="s">
        <v>177</v>
      </c>
      <c r="D97" s="7">
        <v>6.9150000000000009</v>
      </c>
      <c r="E97" s="10">
        <v>0</v>
      </c>
      <c r="F97" s="2">
        <f t="shared" ref="F97:K99" si="104">M97+T97+AA97+AH97</f>
        <v>6.9150000000000009</v>
      </c>
      <c r="G97" s="2">
        <f t="shared" si="104"/>
        <v>0</v>
      </c>
      <c r="H97" s="2">
        <f t="shared" si="104"/>
        <v>0</v>
      </c>
      <c r="I97" s="2">
        <f t="shared" si="104"/>
        <v>0</v>
      </c>
      <c r="J97" s="2">
        <f t="shared" si="104"/>
        <v>0</v>
      </c>
      <c r="K97" s="2">
        <f t="shared" si="104"/>
        <v>160</v>
      </c>
      <c r="L97" s="10">
        <v>0</v>
      </c>
      <c r="M97" s="10">
        <v>1.73</v>
      </c>
      <c r="N97" s="10">
        <v>0</v>
      </c>
      <c r="O97" s="10">
        <v>0</v>
      </c>
      <c r="P97" s="10">
        <v>0</v>
      </c>
      <c r="Q97" s="10">
        <v>0</v>
      </c>
      <c r="R97" s="10">
        <v>40</v>
      </c>
      <c r="S97" s="10">
        <v>0</v>
      </c>
      <c r="T97" s="10">
        <v>1.7250000000000001</v>
      </c>
      <c r="U97" s="10">
        <v>0</v>
      </c>
      <c r="V97" s="10">
        <v>0</v>
      </c>
      <c r="W97" s="10">
        <v>0</v>
      </c>
      <c r="X97" s="10">
        <v>0</v>
      </c>
      <c r="Y97" s="10">
        <v>40</v>
      </c>
      <c r="Z97" s="10">
        <v>0</v>
      </c>
      <c r="AA97" s="10">
        <v>1.73</v>
      </c>
      <c r="AB97" s="10">
        <v>0</v>
      </c>
      <c r="AC97" s="10">
        <v>0</v>
      </c>
      <c r="AD97" s="10">
        <v>0</v>
      </c>
      <c r="AE97" s="10">
        <v>0</v>
      </c>
      <c r="AF97" s="10">
        <v>40</v>
      </c>
      <c r="AG97" s="10">
        <v>0</v>
      </c>
      <c r="AH97" s="10">
        <v>1.73</v>
      </c>
      <c r="AI97" s="10">
        <v>0</v>
      </c>
      <c r="AJ97" s="10">
        <v>0</v>
      </c>
      <c r="AK97" s="10">
        <v>0</v>
      </c>
      <c r="AL97" s="10">
        <v>0</v>
      </c>
      <c r="AM97" s="10">
        <v>40</v>
      </c>
      <c r="AN97" s="10">
        <v>0</v>
      </c>
      <c r="AO97" s="10">
        <f t="shared" ref="AO97:AT99" si="105">AV97+BC97+BJ97+BQ97</f>
        <v>6.9340000000000002</v>
      </c>
      <c r="AP97" s="10">
        <f t="shared" si="105"/>
        <v>0</v>
      </c>
      <c r="AQ97" s="10">
        <f t="shared" si="105"/>
        <v>0</v>
      </c>
      <c r="AR97" s="10">
        <f t="shared" si="105"/>
        <v>0</v>
      </c>
      <c r="AS97" s="10">
        <f t="shared" si="105"/>
        <v>0</v>
      </c>
      <c r="AT97" s="10">
        <f t="shared" si="105"/>
        <v>200</v>
      </c>
      <c r="AU97" s="10">
        <v>0</v>
      </c>
      <c r="AV97" s="10">
        <v>6.9340000000000002</v>
      </c>
      <c r="AW97" s="10">
        <v>0</v>
      </c>
      <c r="AX97" s="10">
        <v>0</v>
      </c>
      <c r="AY97" s="10">
        <v>0</v>
      </c>
      <c r="AZ97" s="10">
        <v>0</v>
      </c>
      <c r="BA97" s="10">
        <v>200</v>
      </c>
      <c r="BB97" s="10">
        <v>0</v>
      </c>
      <c r="BC97" s="10">
        <v>0</v>
      </c>
      <c r="BD97" s="10">
        <v>0</v>
      </c>
      <c r="BE97" s="10">
        <v>0</v>
      </c>
      <c r="BF97" s="10">
        <v>0</v>
      </c>
      <c r="BG97" s="10">
        <v>0</v>
      </c>
      <c r="BH97" s="10">
        <v>0</v>
      </c>
      <c r="BI97" s="10">
        <v>0</v>
      </c>
      <c r="BJ97" s="10">
        <v>0</v>
      </c>
      <c r="BK97" s="10">
        <v>0</v>
      </c>
      <c r="BL97" s="10">
        <v>0</v>
      </c>
      <c r="BM97" s="10">
        <v>0</v>
      </c>
      <c r="BN97" s="10">
        <v>0</v>
      </c>
      <c r="BO97" s="10">
        <v>0</v>
      </c>
      <c r="BP97" s="10">
        <v>0</v>
      </c>
      <c r="BQ97" s="10">
        <v>0</v>
      </c>
      <c r="BR97" s="10">
        <v>0</v>
      </c>
      <c r="BS97" s="10">
        <v>0</v>
      </c>
      <c r="BT97" s="10">
        <v>0</v>
      </c>
      <c r="BU97" s="10">
        <v>0</v>
      </c>
      <c r="BV97" s="10">
        <v>0</v>
      </c>
      <c r="BW97" s="10">
        <v>0</v>
      </c>
      <c r="BX97" s="10">
        <v>0</v>
      </c>
      <c r="BY97" s="10">
        <f t="shared" si="97"/>
        <v>1.899999999999924E-2</v>
      </c>
      <c r="BZ97" s="10">
        <f t="shared" si="98"/>
        <v>0.27476500361531797</v>
      </c>
      <c r="CA97" s="9" t="s">
        <v>178</v>
      </c>
      <c r="CB97" s="24">
        <f t="shared" si="87"/>
        <v>5.1850000000000005</v>
      </c>
      <c r="CC97" s="24">
        <f t="shared" si="88"/>
        <v>0</v>
      </c>
      <c r="CD97" s="24">
        <f t="shared" si="89"/>
        <v>0</v>
      </c>
      <c r="CE97" s="24">
        <f t="shared" si="90"/>
        <v>0</v>
      </c>
      <c r="CF97" s="24">
        <f t="shared" si="91"/>
        <v>0</v>
      </c>
      <c r="CG97" s="24">
        <f t="shared" si="92"/>
        <v>120</v>
      </c>
    </row>
    <row r="98" spans="1:85" s="13" customFormat="1" ht="31.5" x14ac:dyDescent="0.25">
      <c r="A98" s="6" t="s">
        <v>179</v>
      </c>
      <c r="B98" s="62" t="s">
        <v>180</v>
      </c>
      <c r="C98" s="27" t="s">
        <v>108</v>
      </c>
      <c r="D98" s="2">
        <f>SUM(D99)</f>
        <v>0.54</v>
      </c>
      <c r="E98" s="2">
        <f t="shared" ref="E98:AL98" si="106">SUM(E99)</f>
        <v>0</v>
      </c>
      <c r="F98" s="2">
        <f t="shared" si="104"/>
        <v>0.54</v>
      </c>
      <c r="G98" s="2">
        <f t="shared" si="104"/>
        <v>0</v>
      </c>
      <c r="H98" s="2">
        <f t="shared" si="104"/>
        <v>0</v>
      </c>
      <c r="I98" s="2">
        <f t="shared" si="104"/>
        <v>0</v>
      </c>
      <c r="J98" s="2">
        <f t="shared" si="104"/>
        <v>0</v>
      </c>
      <c r="K98" s="2">
        <f t="shared" si="104"/>
        <v>1</v>
      </c>
      <c r="L98" s="2">
        <f t="shared" si="106"/>
        <v>0</v>
      </c>
      <c r="M98" s="3">
        <f>M99</f>
        <v>0</v>
      </c>
      <c r="N98" s="2">
        <f t="shared" si="106"/>
        <v>0</v>
      </c>
      <c r="O98" s="2">
        <f t="shared" si="106"/>
        <v>0</v>
      </c>
      <c r="P98" s="2">
        <f t="shared" si="106"/>
        <v>0</v>
      </c>
      <c r="Q98" s="2">
        <f t="shared" si="106"/>
        <v>0</v>
      </c>
      <c r="R98" s="8">
        <f>R99</f>
        <v>0</v>
      </c>
      <c r="S98" s="2">
        <f t="shared" si="106"/>
        <v>0</v>
      </c>
      <c r="T98" s="3">
        <f>T99</f>
        <v>0</v>
      </c>
      <c r="U98" s="2">
        <f t="shared" si="106"/>
        <v>0</v>
      </c>
      <c r="V98" s="2">
        <f t="shared" si="106"/>
        <v>0</v>
      </c>
      <c r="W98" s="2">
        <f t="shared" si="106"/>
        <v>0</v>
      </c>
      <c r="X98" s="2">
        <f t="shared" si="106"/>
        <v>0</v>
      </c>
      <c r="Y98" s="8">
        <f>Y99</f>
        <v>0</v>
      </c>
      <c r="Z98" s="2">
        <f t="shared" si="106"/>
        <v>0</v>
      </c>
      <c r="AA98" s="3">
        <f>AA99</f>
        <v>0</v>
      </c>
      <c r="AB98" s="2">
        <f t="shared" si="106"/>
        <v>0</v>
      </c>
      <c r="AC98" s="2">
        <f t="shared" si="106"/>
        <v>0</v>
      </c>
      <c r="AD98" s="2">
        <f t="shared" si="106"/>
        <v>0</v>
      </c>
      <c r="AE98" s="2">
        <f t="shared" si="106"/>
        <v>0</v>
      </c>
      <c r="AF98" s="8">
        <f>AF99</f>
        <v>0</v>
      </c>
      <c r="AG98" s="2">
        <f t="shared" si="106"/>
        <v>0</v>
      </c>
      <c r="AH98" s="3">
        <f>AH99</f>
        <v>0.54</v>
      </c>
      <c r="AI98" s="2">
        <f t="shared" si="106"/>
        <v>0</v>
      </c>
      <c r="AJ98" s="2">
        <f t="shared" si="106"/>
        <v>0</v>
      </c>
      <c r="AK98" s="2">
        <f t="shared" si="106"/>
        <v>0</v>
      </c>
      <c r="AL98" s="2">
        <f t="shared" si="106"/>
        <v>0</v>
      </c>
      <c r="AM98" s="8">
        <f>AM99</f>
        <v>1</v>
      </c>
      <c r="AN98" s="10">
        <f>AU98+BB98+BI98+BP98</f>
        <v>0</v>
      </c>
      <c r="AO98" s="10">
        <f t="shared" si="105"/>
        <v>0</v>
      </c>
      <c r="AP98" s="10">
        <f t="shared" si="105"/>
        <v>0</v>
      </c>
      <c r="AQ98" s="10">
        <f t="shared" si="105"/>
        <v>0</v>
      </c>
      <c r="AR98" s="10">
        <f t="shared" si="105"/>
        <v>0</v>
      </c>
      <c r="AS98" s="10">
        <f t="shared" si="105"/>
        <v>0</v>
      </c>
      <c r="AT98" s="10">
        <f t="shared" si="105"/>
        <v>0</v>
      </c>
      <c r="AU98" s="10">
        <f>SUM(AU99)</f>
        <v>0</v>
      </c>
      <c r="AV98" s="10">
        <f t="shared" ref="AV98:BV98" si="107">SUM(AV99)</f>
        <v>0</v>
      </c>
      <c r="AW98" s="10">
        <f t="shared" si="107"/>
        <v>0</v>
      </c>
      <c r="AX98" s="10">
        <f t="shared" si="107"/>
        <v>0</v>
      </c>
      <c r="AY98" s="10">
        <f t="shared" si="107"/>
        <v>0</v>
      </c>
      <c r="AZ98" s="10">
        <f t="shared" si="107"/>
        <v>0</v>
      </c>
      <c r="BA98" s="10">
        <f t="shared" si="107"/>
        <v>0</v>
      </c>
      <c r="BB98" s="10">
        <f t="shared" si="107"/>
        <v>0</v>
      </c>
      <c r="BC98" s="10">
        <f t="shared" si="107"/>
        <v>0</v>
      </c>
      <c r="BD98" s="10">
        <f t="shared" si="107"/>
        <v>0</v>
      </c>
      <c r="BE98" s="10">
        <f t="shared" si="107"/>
        <v>0</v>
      </c>
      <c r="BF98" s="10">
        <f t="shared" si="107"/>
        <v>0</v>
      </c>
      <c r="BG98" s="10">
        <f t="shared" si="107"/>
        <v>0</v>
      </c>
      <c r="BH98" s="10">
        <f t="shared" si="107"/>
        <v>0</v>
      </c>
      <c r="BI98" s="10">
        <f t="shared" si="107"/>
        <v>0</v>
      </c>
      <c r="BJ98" s="10">
        <f t="shared" si="107"/>
        <v>0</v>
      </c>
      <c r="BK98" s="10">
        <f t="shared" si="107"/>
        <v>0</v>
      </c>
      <c r="BL98" s="10">
        <f t="shared" si="107"/>
        <v>0</v>
      </c>
      <c r="BM98" s="10">
        <f t="shared" si="107"/>
        <v>0</v>
      </c>
      <c r="BN98" s="10">
        <f t="shared" si="107"/>
        <v>0</v>
      </c>
      <c r="BO98" s="10">
        <f t="shared" si="107"/>
        <v>0</v>
      </c>
      <c r="BP98" s="10">
        <f t="shared" si="107"/>
        <v>0</v>
      </c>
      <c r="BQ98" s="10">
        <f t="shared" si="107"/>
        <v>0</v>
      </c>
      <c r="BR98" s="10">
        <f t="shared" si="107"/>
        <v>0</v>
      </c>
      <c r="BS98" s="10">
        <f t="shared" si="107"/>
        <v>0</v>
      </c>
      <c r="BT98" s="10">
        <f t="shared" si="107"/>
        <v>0</v>
      </c>
      <c r="BU98" s="10">
        <f t="shared" si="107"/>
        <v>0</v>
      </c>
      <c r="BV98" s="10">
        <f t="shared" si="107"/>
        <v>0</v>
      </c>
      <c r="BW98" s="10">
        <v>0</v>
      </c>
      <c r="BX98" s="10">
        <v>0</v>
      </c>
      <c r="BY98" s="10">
        <f t="shared" si="97"/>
        <v>-0.54</v>
      </c>
      <c r="BZ98" s="10">
        <f t="shared" si="98"/>
        <v>-100</v>
      </c>
      <c r="CA98" s="39" t="s">
        <v>106</v>
      </c>
      <c r="CB98" s="24">
        <f t="shared" si="87"/>
        <v>0</v>
      </c>
      <c r="CC98" s="24">
        <f t="shared" si="88"/>
        <v>0</v>
      </c>
      <c r="CD98" s="24">
        <f t="shared" si="89"/>
        <v>0</v>
      </c>
      <c r="CE98" s="24">
        <f t="shared" si="90"/>
        <v>0</v>
      </c>
      <c r="CF98" s="24">
        <f t="shared" si="91"/>
        <v>0</v>
      </c>
      <c r="CG98" s="24">
        <f t="shared" si="92"/>
        <v>0</v>
      </c>
    </row>
    <row r="99" spans="1:85" s="13" customFormat="1" ht="47.25" x14ac:dyDescent="0.25">
      <c r="A99" s="6" t="s">
        <v>181</v>
      </c>
      <c r="B99" s="35" t="s">
        <v>182</v>
      </c>
      <c r="C99" s="31" t="s">
        <v>183</v>
      </c>
      <c r="D99" s="2">
        <v>0.54</v>
      </c>
      <c r="E99" s="10">
        <v>0</v>
      </c>
      <c r="F99" s="2">
        <f t="shared" si="104"/>
        <v>0.54</v>
      </c>
      <c r="G99" s="2">
        <f t="shared" si="104"/>
        <v>0</v>
      </c>
      <c r="H99" s="2">
        <f t="shared" si="104"/>
        <v>0</v>
      </c>
      <c r="I99" s="2">
        <f t="shared" si="104"/>
        <v>0</v>
      </c>
      <c r="J99" s="2">
        <f t="shared" si="104"/>
        <v>0</v>
      </c>
      <c r="K99" s="2">
        <f t="shared" si="104"/>
        <v>1</v>
      </c>
      <c r="L99" s="10">
        <v>0</v>
      </c>
      <c r="M99" s="3">
        <v>0</v>
      </c>
      <c r="N99" s="10">
        <v>0</v>
      </c>
      <c r="O99" s="10">
        <v>0</v>
      </c>
      <c r="P99" s="10">
        <v>0</v>
      </c>
      <c r="Q99" s="10">
        <v>0</v>
      </c>
      <c r="R99" s="10">
        <v>0</v>
      </c>
      <c r="S99" s="10">
        <v>0</v>
      </c>
      <c r="T99" s="3">
        <v>0</v>
      </c>
      <c r="U99" s="10">
        <v>0</v>
      </c>
      <c r="V99" s="10">
        <v>0</v>
      </c>
      <c r="W99" s="10">
        <v>0</v>
      </c>
      <c r="X99" s="10">
        <v>0</v>
      </c>
      <c r="Y99" s="10">
        <v>0</v>
      </c>
      <c r="Z99" s="10">
        <v>0</v>
      </c>
      <c r="AA99" s="3">
        <v>0</v>
      </c>
      <c r="AB99" s="10">
        <v>0</v>
      </c>
      <c r="AC99" s="10">
        <v>0</v>
      </c>
      <c r="AD99" s="10">
        <v>0</v>
      </c>
      <c r="AE99" s="10">
        <v>0</v>
      </c>
      <c r="AF99" s="10">
        <v>0</v>
      </c>
      <c r="AG99" s="10">
        <v>0</v>
      </c>
      <c r="AH99" s="10">
        <v>0.54</v>
      </c>
      <c r="AI99" s="10">
        <v>0</v>
      </c>
      <c r="AJ99" s="10">
        <v>0</v>
      </c>
      <c r="AK99" s="10">
        <v>0</v>
      </c>
      <c r="AL99" s="10">
        <v>0</v>
      </c>
      <c r="AM99" s="10">
        <v>1</v>
      </c>
      <c r="AN99" s="10">
        <v>0</v>
      </c>
      <c r="AO99" s="10">
        <f t="shared" si="105"/>
        <v>0</v>
      </c>
      <c r="AP99" s="10">
        <f t="shared" si="105"/>
        <v>0</v>
      </c>
      <c r="AQ99" s="10">
        <f t="shared" si="105"/>
        <v>0</v>
      </c>
      <c r="AR99" s="10">
        <f t="shared" si="105"/>
        <v>0</v>
      </c>
      <c r="AS99" s="10">
        <f t="shared" si="105"/>
        <v>0</v>
      </c>
      <c r="AT99" s="10">
        <f t="shared" si="105"/>
        <v>0</v>
      </c>
      <c r="AU99" s="10">
        <v>0</v>
      </c>
      <c r="AV99" s="10">
        <v>0</v>
      </c>
      <c r="AW99" s="10">
        <v>0</v>
      </c>
      <c r="AX99" s="10">
        <v>0</v>
      </c>
      <c r="AY99" s="10">
        <v>0</v>
      </c>
      <c r="AZ99" s="10">
        <v>0</v>
      </c>
      <c r="BA99" s="10">
        <v>0</v>
      </c>
      <c r="BB99" s="10">
        <v>0</v>
      </c>
      <c r="BC99" s="10">
        <v>0</v>
      </c>
      <c r="BD99" s="10">
        <v>0</v>
      </c>
      <c r="BE99" s="10">
        <v>0</v>
      </c>
      <c r="BF99" s="10">
        <v>0</v>
      </c>
      <c r="BG99" s="10">
        <v>0</v>
      </c>
      <c r="BH99" s="10">
        <v>0</v>
      </c>
      <c r="BI99" s="10">
        <v>0</v>
      </c>
      <c r="BJ99" s="10">
        <v>0</v>
      </c>
      <c r="BK99" s="10">
        <v>0</v>
      </c>
      <c r="BL99" s="10">
        <v>0</v>
      </c>
      <c r="BM99" s="10">
        <v>0</v>
      </c>
      <c r="BN99" s="10">
        <v>0</v>
      </c>
      <c r="BO99" s="10">
        <v>0</v>
      </c>
      <c r="BP99" s="10">
        <v>0</v>
      </c>
      <c r="BQ99" s="10">
        <v>0</v>
      </c>
      <c r="BR99" s="10">
        <v>0</v>
      </c>
      <c r="BS99" s="10">
        <v>0</v>
      </c>
      <c r="BT99" s="10">
        <v>0</v>
      </c>
      <c r="BU99" s="10">
        <v>0</v>
      </c>
      <c r="BV99" s="10">
        <v>0</v>
      </c>
      <c r="BW99" s="10">
        <v>0</v>
      </c>
      <c r="BX99" s="10">
        <v>0</v>
      </c>
      <c r="BY99" s="10">
        <f t="shared" si="97"/>
        <v>-0.54</v>
      </c>
      <c r="BZ99" s="10">
        <f t="shared" si="98"/>
        <v>-100</v>
      </c>
      <c r="CA99" s="9" t="s">
        <v>178</v>
      </c>
      <c r="CB99" s="24">
        <f t="shared" si="87"/>
        <v>0</v>
      </c>
      <c r="CC99" s="24">
        <f t="shared" si="88"/>
        <v>0</v>
      </c>
      <c r="CD99" s="24">
        <f t="shared" si="89"/>
        <v>0</v>
      </c>
      <c r="CE99" s="24">
        <f t="shared" si="90"/>
        <v>0</v>
      </c>
      <c r="CF99" s="24">
        <f t="shared" si="91"/>
        <v>0</v>
      </c>
      <c r="CG99" s="24">
        <f t="shared" si="92"/>
        <v>0</v>
      </c>
    </row>
    <row r="100" spans="1:85" ht="63" x14ac:dyDescent="0.25">
      <c r="A100" s="63" t="s">
        <v>184</v>
      </c>
      <c r="B100" s="64" t="s">
        <v>185</v>
      </c>
      <c r="C100" s="63" t="s">
        <v>108</v>
      </c>
      <c r="D100" s="10" t="s">
        <v>106</v>
      </c>
      <c r="E100" s="10" t="s">
        <v>106</v>
      </c>
      <c r="F100" s="10" t="s">
        <v>106</v>
      </c>
      <c r="G100" s="10" t="s">
        <v>106</v>
      </c>
      <c r="H100" s="10" t="s">
        <v>106</v>
      </c>
      <c r="I100" s="10" t="s">
        <v>106</v>
      </c>
      <c r="J100" s="10" t="s">
        <v>106</v>
      </c>
      <c r="K100" s="10" t="s">
        <v>106</v>
      </c>
      <c r="L100" s="10" t="s">
        <v>106</v>
      </c>
      <c r="M100" s="10" t="s">
        <v>106</v>
      </c>
      <c r="N100" s="10" t="s">
        <v>106</v>
      </c>
      <c r="O100" s="10" t="s">
        <v>106</v>
      </c>
      <c r="P100" s="10" t="s">
        <v>106</v>
      </c>
      <c r="Q100" s="10" t="s">
        <v>106</v>
      </c>
      <c r="R100" s="10" t="s">
        <v>106</v>
      </c>
      <c r="S100" s="10" t="s">
        <v>106</v>
      </c>
      <c r="T100" s="10" t="s">
        <v>106</v>
      </c>
      <c r="U100" s="10" t="s">
        <v>106</v>
      </c>
      <c r="V100" s="10" t="s">
        <v>106</v>
      </c>
      <c r="W100" s="10" t="s">
        <v>106</v>
      </c>
      <c r="X100" s="10" t="s">
        <v>106</v>
      </c>
      <c r="Y100" s="10" t="s">
        <v>106</v>
      </c>
      <c r="Z100" s="10" t="s">
        <v>106</v>
      </c>
      <c r="AA100" s="10" t="s">
        <v>106</v>
      </c>
      <c r="AB100" s="10" t="s">
        <v>106</v>
      </c>
      <c r="AC100" s="10" t="s">
        <v>106</v>
      </c>
      <c r="AD100" s="10" t="s">
        <v>106</v>
      </c>
      <c r="AE100" s="10" t="s">
        <v>106</v>
      </c>
      <c r="AF100" s="10" t="s">
        <v>106</v>
      </c>
      <c r="AG100" s="10" t="s">
        <v>106</v>
      </c>
      <c r="AH100" s="10" t="s">
        <v>106</v>
      </c>
      <c r="AI100" s="10" t="s">
        <v>106</v>
      </c>
      <c r="AJ100" s="10" t="s">
        <v>106</v>
      </c>
      <c r="AK100" s="10" t="s">
        <v>106</v>
      </c>
      <c r="AL100" s="10" t="s">
        <v>106</v>
      </c>
      <c r="AM100" s="10" t="s">
        <v>106</v>
      </c>
      <c r="AN100" s="10" t="s">
        <v>106</v>
      </c>
      <c r="AO100" s="10" t="s">
        <v>106</v>
      </c>
      <c r="AP100" s="10" t="s">
        <v>106</v>
      </c>
      <c r="AQ100" s="10" t="s">
        <v>106</v>
      </c>
      <c r="AR100" s="10" t="s">
        <v>106</v>
      </c>
      <c r="AS100" s="10" t="s">
        <v>106</v>
      </c>
      <c r="AT100" s="10" t="s">
        <v>106</v>
      </c>
      <c r="AU100" s="10" t="s">
        <v>106</v>
      </c>
      <c r="AV100" s="10" t="s">
        <v>106</v>
      </c>
      <c r="AW100" s="10" t="s">
        <v>106</v>
      </c>
      <c r="AX100" s="10" t="s">
        <v>106</v>
      </c>
      <c r="AY100" s="10" t="s">
        <v>106</v>
      </c>
      <c r="AZ100" s="10" t="s">
        <v>106</v>
      </c>
      <c r="BA100" s="10" t="s">
        <v>106</v>
      </c>
      <c r="BB100" s="10" t="s">
        <v>106</v>
      </c>
      <c r="BC100" s="10" t="s">
        <v>106</v>
      </c>
      <c r="BD100" s="10" t="s">
        <v>106</v>
      </c>
      <c r="BE100" s="10" t="s">
        <v>106</v>
      </c>
      <c r="BF100" s="10" t="s">
        <v>106</v>
      </c>
      <c r="BG100" s="10" t="s">
        <v>106</v>
      </c>
      <c r="BH100" s="10" t="s">
        <v>106</v>
      </c>
      <c r="BI100" s="10" t="s">
        <v>106</v>
      </c>
      <c r="BJ100" s="10" t="s">
        <v>106</v>
      </c>
      <c r="BK100" s="10" t="s">
        <v>106</v>
      </c>
      <c r="BL100" s="10" t="s">
        <v>106</v>
      </c>
      <c r="BM100" s="10" t="s">
        <v>106</v>
      </c>
      <c r="BN100" s="10" t="s">
        <v>106</v>
      </c>
      <c r="BO100" s="10" t="s">
        <v>106</v>
      </c>
      <c r="BP100" s="10" t="s">
        <v>106</v>
      </c>
      <c r="BQ100" s="10" t="s">
        <v>106</v>
      </c>
      <c r="BR100" s="10" t="s">
        <v>106</v>
      </c>
      <c r="BS100" s="10" t="s">
        <v>106</v>
      </c>
      <c r="BT100" s="10" t="s">
        <v>106</v>
      </c>
      <c r="BU100" s="10" t="s">
        <v>106</v>
      </c>
      <c r="BV100" s="10" t="s">
        <v>106</v>
      </c>
      <c r="BW100" s="10" t="s">
        <v>106</v>
      </c>
      <c r="BX100" s="10" t="s">
        <v>106</v>
      </c>
      <c r="BY100" s="10" t="s">
        <v>106</v>
      </c>
      <c r="BZ100" s="10" t="s">
        <v>106</v>
      </c>
      <c r="CA100" s="65" t="s">
        <v>106</v>
      </c>
      <c r="CB100" s="24" t="e">
        <f t="shared" si="87"/>
        <v>#VALUE!</v>
      </c>
      <c r="CC100" s="24" t="e">
        <f t="shared" si="88"/>
        <v>#VALUE!</v>
      </c>
      <c r="CD100" s="24" t="e">
        <f t="shared" si="89"/>
        <v>#VALUE!</v>
      </c>
      <c r="CE100" s="24" t="e">
        <f t="shared" si="90"/>
        <v>#VALUE!</v>
      </c>
      <c r="CF100" s="24" t="e">
        <f t="shared" si="91"/>
        <v>#VALUE!</v>
      </c>
      <c r="CG100" s="24" t="e">
        <f t="shared" si="92"/>
        <v>#VALUE!</v>
      </c>
    </row>
    <row r="101" spans="1:85" ht="31.5" x14ac:dyDescent="0.25">
      <c r="A101" s="4" t="s">
        <v>186</v>
      </c>
      <c r="B101" s="57" t="s">
        <v>187</v>
      </c>
      <c r="C101" s="4" t="s">
        <v>108</v>
      </c>
      <c r="D101" s="10">
        <f t="shared" ref="D101:AI101" si="108">SUM(D102:D130)</f>
        <v>154.01333333333332</v>
      </c>
      <c r="E101" s="10">
        <f t="shared" si="108"/>
        <v>0</v>
      </c>
      <c r="F101" s="10">
        <f t="shared" si="108"/>
        <v>99.824460000000002</v>
      </c>
      <c r="G101" s="10">
        <f t="shared" si="108"/>
        <v>0.63</v>
      </c>
      <c r="H101" s="10">
        <f t="shared" si="108"/>
        <v>0</v>
      </c>
      <c r="I101" s="10">
        <f t="shared" si="108"/>
        <v>6.3319999999999999</v>
      </c>
      <c r="J101" s="10">
        <f t="shared" si="108"/>
        <v>0</v>
      </c>
      <c r="K101" s="10">
        <f t="shared" si="108"/>
        <v>0</v>
      </c>
      <c r="L101" s="10">
        <f t="shared" si="108"/>
        <v>0</v>
      </c>
      <c r="M101" s="10">
        <f t="shared" si="108"/>
        <v>0</v>
      </c>
      <c r="N101" s="10">
        <f t="shared" si="108"/>
        <v>0</v>
      </c>
      <c r="O101" s="10">
        <f t="shared" si="108"/>
        <v>0</v>
      </c>
      <c r="P101" s="10">
        <f t="shared" si="108"/>
        <v>0</v>
      </c>
      <c r="Q101" s="10">
        <f t="shared" si="108"/>
        <v>0</v>
      </c>
      <c r="R101" s="10">
        <f t="shared" si="108"/>
        <v>0</v>
      </c>
      <c r="S101" s="10">
        <f t="shared" si="108"/>
        <v>0</v>
      </c>
      <c r="T101" s="10">
        <f t="shared" si="108"/>
        <v>0</v>
      </c>
      <c r="U101" s="10">
        <f t="shared" si="108"/>
        <v>0</v>
      </c>
      <c r="V101" s="10">
        <f t="shared" si="108"/>
        <v>0</v>
      </c>
      <c r="W101" s="10">
        <f t="shared" si="108"/>
        <v>0</v>
      </c>
      <c r="X101" s="10">
        <f t="shared" si="108"/>
        <v>0</v>
      </c>
      <c r="Y101" s="10">
        <f t="shared" si="108"/>
        <v>0</v>
      </c>
      <c r="Z101" s="10">
        <f t="shared" si="108"/>
        <v>0</v>
      </c>
      <c r="AA101" s="10">
        <f t="shared" si="108"/>
        <v>7.1</v>
      </c>
      <c r="AB101" s="10">
        <f t="shared" si="108"/>
        <v>0</v>
      </c>
      <c r="AC101" s="10">
        <f t="shared" si="108"/>
        <v>0</v>
      </c>
      <c r="AD101" s="10">
        <f t="shared" si="108"/>
        <v>0.3</v>
      </c>
      <c r="AE101" s="10">
        <f t="shared" si="108"/>
        <v>0</v>
      </c>
      <c r="AF101" s="10">
        <f t="shared" si="108"/>
        <v>0</v>
      </c>
      <c r="AG101" s="10">
        <f t="shared" si="108"/>
        <v>0</v>
      </c>
      <c r="AH101" s="10">
        <f t="shared" si="108"/>
        <v>92.724459999999993</v>
      </c>
      <c r="AI101" s="10">
        <f t="shared" si="108"/>
        <v>0.63</v>
      </c>
      <c r="AJ101" s="10">
        <f t="shared" ref="AJ101:BO101" si="109">SUM(AJ102:AJ130)</f>
        <v>0</v>
      </c>
      <c r="AK101" s="10">
        <f t="shared" si="109"/>
        <v>6.032</v>
      </c>
      <c r="AL101" s="10">
        <f t="shared" si="109"/>
        <v>0</v>
      </c>
      <c r="AM101" s="10">
        <f t="shared" si="109"/>
        <v>0</v>
      </c>
      <c r="AN101" s="10">
        <f t="shared" si="109"/>
        <v>0</v>
      </c>
      <c r="AO101" s="10">
        <f t="shared" si="109"/>
        <v>21.798558719999999</v>
      </c>
      <c r="AP101" s="10">
        <f t="shared" si="109"/>
        <v>2.29</v>
      </c>
      <c r="AQ101" s="10">
        <f t="shared" si="109"/>
        <v>0</v>
      </c>
      <c r="AR101" s="10">
        <f t="shared" si="109"/>
        <v>1.2589999999999999</v>
      </c>
      <c r="AS101" s="10">
        <f t="shared" si="109"/>
        <v>0</v>
      </c>
      <c r="AT101" s="10">
        <f t="shared" si="109"/>
        <v>1</v>
      </c>
      <c r="AU101" s="10">
        <f t="shared" si="109"/>
        <v>0</v>
      </c>
      <c r="AV101" s="10">
        <f t="shared" si="109"/>
        <v>2.0680000000000001</v>
      </c>
      <c r="AW101" s="10">
        <f t="shared" si="109"/>
        <v>0</v>
      </c>
      <c r="AX101" s="10">
        <f t="shared" si="109"/>
        <v>0</v>
      </c>
      <c r="AY101" s="10">
        <f t="shared" si="109"/>
        <v>0.34</v>
      </c>
      <c r="AZ101" s="10">
        <f t="shared" si="109"/>
        <v>0</v>
      </c>
      <c r="BA101" s="10">
        <f t="shared" si="109"/>
        <v>1</v>
      </c>
      <c r="BB101" s="10">
        <f t="shared" si="109"/>
        <v>0</v>
      </c>
      <c r="BC101" s="10">
        <f t="shared" si="109"/>
        <v>8.9869828799999993</v>
      </c>
      <c r="BD101" s="10">
        <f t="shared" si="109"/>
        <v>1.26</v>
      </c>
      <c r="BE101" s="10">
        <f t="shared" si="109"/>
        <v>0</v>
      </c>
      <c r="BF101" s="10">
        <f t="shared" si="109"/>
        <v>0.48900000000000005</v>
      </c>
      <c r="BG101" s="10">
        <f t="shared" si="109"/>
        <v>0</v>
      </c>
      <c r="BH101" s="10">
        <f t="shared" si="109"/>
        <v>0</v>
      </c>
      <c r="BI101" s="10">
        <f t="shared" si="109"/>
        <v>0</v>
      </c>
      <c r="BJ101" s="10">
        <f t="shared" si="109"/>
        <v>10.74357584</v>
      </c>
      <c r="BK101" s="10">
        <f t="shared" si="109"/>
        <v>1.03</v>
      </c>
      <c r="BL101" s="10">
        <f t="shared" si="109"/>
        <v>0</v>
      </c>
      <c r="BM101" s="10">
        <f t="shared" si="109"/>
        <v>0.43</v>
      </c>
      <c r="BN101" s="10">
        <f t="shared" si="109"/>
        <v>0</v>
      </c>
      <c r="BO101" s="10">
        <f t="shared" si="109"/>
        <v>0</v>
      </c>
      <c r="BP101" s="10">
        <f t="shared" ref="BP101:BX101" si="110">SUM(BP102:BP130)</f>
        <v>0</v>
      </c>
      <c r="BQ101" s="10">
        <f t="shared" si="110"/>
        <v>0</v>
      </c>
      <c r="BR101" s="10">
        <f t="shared" si="110"/>
        <v>0</v>
      </c>
      <c r="BS101" s="10">
        <f t="shared" si="110"/>
        <v>0</v>
      </c>
      <c r="BT101" s="10">
        <f t="shared" si="110"/>
        <v>0</v>
      </c>
      <c r="BU101" s="10">
        <f t="shared" si="110"/>
        <v>0</v>
      </c>
      <c r="BV101" s="10">
        <f t="shared" si="110"/>
        <v>0</v>
      </c>
      <c r="BW101" s="10">
        <f t="shared" si="110"/>
        <v>0</v>
      </c>
      <c r="BX101" s="10">
        <f t="shared" si="110"/>
        <v>0</v>
      </c>
      <c r="BY101" s="10">
        <f t="shared" ref="BY101:BY110" si="111">AO101-F101</f>
        <v>-78.025901279999999</v>
      </c>
      <c r="BZ101" s="10">
        <f t="shared" ref="BZ101:BZ110" si="112">BY101/F101*100</f>
        <v>-78.163108801189608</v>
      </c>
      <c r="CA101" s="65" t="s">
        <v>106</v>
      </c>
      <c r="CB101" s="24">
        <f t="shared" si="87"/>
        <v>7.1</v>
      </c>
      <c r="CC101" s="24">
        <f t="shared" si="88"/>
        <v>0</v>
      </c>
      <c r="CD101" s="24">
        <f t="shared" si="89"/>
        <v>0</v>
      </c>
      <c r="CE101" s="24">
        <f t="shared" si="90"/>
        <v>0.3</v>
      </c>
      <c r="CF101" s="24">
        <f t="shared" si="91"/>
        <v>0</v>
      </c>
      <c r="CG101" s="24">
        <f t="shared" si="92"/>
        <v>0</v>
      </c>
    </row>
    <row r="102" spans="1:85" ht="63" x14ac:dyDescent="0.25">
      <c r="A102" s="6" t="s">
        <v>188</v>
      </c>
      <c r="B102" s="35" t="s">
        <v>377</v>
      </c>
      <c r="C102" s="29" t="s">
        <v>378</v>
      </c>
      <c r="D102" s="10">
        <v>5.97</v>
      </c>
      <c r="E102" s="10">
        <f t="shared" ref="E102:K105" si="113">L102+S102+Z102+AG102</f>
        <v>0</v>
      </c>
      <c r="F102" s="10">
        <f t="shared" si="113"/>
        <v>7.1</v>
      </c>
      <c r="G102" s="10">
        <f t="shared" si="113"/>
        <v>0</v>
      </c>
      <c r="H102" s="10">
        <f t="shared" si="113"/>
        <v>0</v>
      </c>
      <c r="I102" s="10">
        <f t="shared" si="113"/>
        <v>0.3</v>
      </c>
      <c r="J102" s="10">
        <f t="shared" si="113"/>
        <v>0</v>
      </c>
      <c r="K102" s="10">
        <f t="shared" si="113"/>
        <v>0</v>
      </c>
      <c r="L102" s="10">
        <v>0</v>
      </c>
      <c r="M102" s="2">
        <v>0</v>
      </c>
      <c r="N102" s="10">
        <v>0</v>
      </c>
      <c r="O102" s="10">
        <v>0</v>
      </c>
      <c r="P102" s="10">
        <v>0</v>
      </c>
      <c r="Q102" s="10">
        <v>0</v>
      </c>
      <c r="R102" s="10">
        <v>0</v>
      </c>
      <c r="S102" s="10">
        <v>0</v>
      </c>
      <c r="T102" s="2">
        <v>0</v>
      </c>
      <c r="U102" s="10">
        <v>0</v>
      </c>
      <c r="V102" s="10">
        <v>0</v>
      </c>
      <c r="W102" s="10">
        <v>0</v>
      </c>
      <c r="X102" s="10">
        <v>0</v>
      </c>
      <c r="Y102" s="10">
        <v>0</v>
      </c>
      <c r="Z102" s="10">
        <v>0</v>
      </c>
      <c r="AA102" s="7">
        <v>7.1</v>
      </c>
      <c r="AB102" s="10">
        <v>0</v>
      </c>
      <c r="AC102" s="10">
        <v>0</v>
      </c>
      <c r="AD102" s="10">
        <v>0.3</v>
      </c>
      <c r="AE102" s="10">
        <v>0</v>
      </c>
      <c r="AF102" s="10">
        <v>0</v>
      </c>
      <c r="AG102" s="10">
        <v>0</v>
      </c>
      <c r="AH102" s="10">
        <v>0</v>
      </c>
      <c r="AI102" s="10">
        <v>0</v>
      </c>
      <c r="AJ102" s="10">
        <v>0</v>
      </c>
      <c r="AK102" s="10">
        <v>0</v>
      </c>
      <c r="AL102" s="10">
        <v>0</v>
      </c>
      <c r="AM102" s="10">
        <v>0</v>
      </c>
      <c r="AN102" s="10">
        <f t="shared" ref="AN102:AN129" si="114">AU102+BB102+BI102+BP102</f>
        <v>0</v>
      </c>
      <c r="AO102" s="10">
        <f t="shared" ref="AO102:AO129" si="115">AV102+BC102+BJ102+BQ102</f>
        <v>0</v>
      </c>
      <c r="AP102" s="10">
        <f t="shared" ref="AP102:AP129" si="116">AW102+BD102+BK102+BR102</f>
        <v>0</v>
      </c>
      <c r="AQ102" s="10">
        <f t="shared" ref="AQ102:AQ129" si="117">AX102+BE102+BL102+BS102</f>
        <v>0</v>
      </c>
      <c r="AR102" s="10">
        <f t="shared" ref="AR102:AR129" si="118">AY102+BF102+BM102+BT102</f>
        <v>0</v>
      </c>
      <c r="AS102" s="10">
        <f t="shared" ref="AS102:AS129" si="119">AZ102+BG102+BN102+BU102</f>
        <v>0</v>
      </c>
      <c r="AT102" s="10">
        <f t="shared" ref="AT102:AT129" si="120">BA102+BH102+BO102+BV102</f>
        <v>0</v>
      </c>
      <c r="AU102" s="10">
        <v>0</v>
      </c>
      <c r="AV102" s="10">
        <v>0</v>
      </c>
      <c r="AW102" s="10">
        <v>0</v>
      </c>
      <c r="AX102" s="10">
        <v>0</v>
      </c>
      <c r="AY102" s="10">
        <v>0</v>
      </c>
      <c r="AZ102" s="10">
        <v>0</v>
      </c>
      <c r="BA102" s="10">
        <v>0</v>
      </c>
      <c r="BB102" s="10">
        <v>0</v>
      </c>
      <c r="BC102" s="10">
        <v>0</v>
      </c>
      <c r="BD102" s="10">
        <v>0</v>
      </c>
      <c r="BE102" s="10">
        <v>0</v>
      </c>
      <c r="BF102" s="10">
        <v>0</v>
      </c>
      <c r="BG102" s="10">
        <v>0</v>
      </c>
      <c r="BH102" s="10">
        <v>0</v>
      </c>
      <c r="BI102" s="10">
        <v>0</v>
      </c>
      <c r="BJ102" s="10">
        <v>0</v>
      </c>
      <c r="BK102" s="10">
        <v>0</v>
      </c>
      <c r="BL102" s="10">
        <v>0</v>
      </c>
      <c r="BM102" s="10">
        <v>0</v>
      </c>
      <c r="BN102" s="10">
        <v>0</v>
      </c>
      <c r="BO102" s="10">
        <v>0</v>
      </c>
      <c r="BP102" s="10">
        <v>0</v>
      </c>
      <c r="BQ102" s="10">
        <v>0</v>
      </c>
      <c r="BR102" s="10">
        <v>0</v>
      </c>
      <c r="BS102" s="10">
        <v>0</v>
      </c>
      <c r="BT102" s="10">
        <v>0</v>
      </c>
      <c r="BU102" s="10">
        <v>0</v>
      </c>
      <c r="BV102" s="10">
        <v>0</v>
      </c>
      <c r="BW102" s="10">
        <v>0</v>
      </c>
      <c r="BX102" s="10">
        <v>0</v>
      </c>
      <c r="BY102" s="10">
        <f t="shared" si="111"/>
        <v>-7.1</v>
      </c>
      <c r="BZ102" s="10">
        <f t="shared" si="112"/>
        <v>-100</v>
      </c>
      <c r="CA102" s="34" t="s">
        <v>404</v>
      </c>
      <c r="CB102" s="24">
        <f t="shared" si="87"/>
        <v>7.1</v>
      </c>
      <c r="CC102" s="24">
        <f t="shared" si="88"/>
        <v>0</v>
      </c>
      <c r="CD102" s="24">
        <f t="shared" si="89"/>
        <v>0</v>
      </c>
      <c r="CE102" s="24">
        <f t="shared" si="90"/>
        <v>0.3</v>
      </c>
      <c r="CF102" s="24">
        <f t="shared" si="91"/>
        <v>0</v>
      </c>
      <c r="CG102" s="24">
        <f t="shared" si="92"/>
        <v>0</v>
      </c>
    </row>
    <row r="103" spans="1:85" ht="63" x14ac:dyDescent="0.25">
      <c r="A103" s="6" t="s">
        <v>189</v>
      </c>
      <c r="B103" s="35" t="s">
        <v>379</v>
      </c>
      <c r="C103" s="29" t="s">
        <v>380</v>
      </c>
      <c r="D103" s="10">
        <v>7.8</v>
      </c>
      <c r="E103" s="10">
        <f t="shared" si="113"/>
        <v>0</v>
      </c>
      <c r="F103" s="10">
        <f t="shared" si="113"/>
        <v>6.3095100000000004</v>
      </c>
      <c r="G103" s="10">
        <f t="shared" si="113"/>
        <v>0</v>
      </c>
      <c r="H103" s="10">
        <f t="shared" si="113"/>
        <v>0</v>
      </c>
      <c r="I103" s="10">
        <f t="shared" si="113"/>
        <v>0.432</v>
      </c>
      <c r="J103" s="10">
        <f t="shared" si="113"/>
        <v>0</v>
      </c>
      <c r="K103" s="10">
        <f t="shared" si="113"/>
        <v>0</v>
      </c>
      <c r="L103" s="10">
        <v>0</v>
      </c>
      <c r="M103" s="2">
        <v>0</v>
      </c>
      <c r="N103" s="10">
        <v>0</v>
      </c>
      <c r="O103" s="10">
        <v>0</v>
      </c>
      <c r="P103" s="10">
        <v>0</v>
      </c>
      <c r="Q103" s="10">
        <v>0</v>
      </c>
      <c r="R103" s="10">
        <v>0</v>
      </c>
      <c r="S103" s="10">
        <v>0</v>
      </c>
      <c r="T103" s="2">
        <v>0</v>
      </c>
      <c r="U103" s="10">
        <v>0</v>
      </c>
      <c r="V103" s="10">
        <v>0</v>
      </c>
      <c r="W103" s="10">
        <v>0</v>
      </c>
      <c r="X103" s="10">
        <v>0</v>
      </c>
      <c r="Y103" s="10">
        <v>0</v>
      </c>
      <c r="Z103" s="10">
        <v>0</v>
      </c>
      <c r="AA103" s="7">
        <v>0</v>
      </c>
      <c r="AB103" s="10">
        <v>0</v>
      </c>
      <c r="AC103" s="10">
        <v>0</v>
      </c>
      <c r="AD103" s="10">
        <v>0</v>
      </c>
      <c r="AE103" s="10">
        <v>0</v>
      </c>
      <c r="AF103" s="10">
        <v>0</v>
      </c>
      <c r="AG103" s="10">
        <v>0</v>
      </c>
      <c r="AH103" s="10">
        <v>6.3095100000000004</v>
      </c>
      <c r="AI103" s="10">
        <v>0</v>
      </c>
      <c r="AJ103" s="10">
        <v>0</v>
      </c>
      <c r="AK103" s="10">
        <v>0.432</v>
      </c>
      <c r="AL103" s="10">
        <v>0</v>
      </c>
      <c r="AM103" s="10">
        <v>0</v>
      </c>
      <c r="AN103" s="10">
        <f t="shared" si="114"/>
        <v>0</v>
      </c>
      <c r="AO103" s="10">
        <f t="shared" si="115"/>
        <v>0</v>
      </c>
      <c r="AP103" s="10">
        <f t="shared" si="116"/>
        <v>0</v>
      </c>
      <c r="AQ103" s="10">
        <f t="shared" si="117"/>
        <v>0</v>
      </c>
      <c r="AR103" s="10">
        <f t="shared" si="118"/>
        <v>0</v>
      </c>
      <c r="AS103" s="10">
        <f t="shared" si="119"/>
        <v>0</v>
      </c>
      <c r="AT103" s="10">
        <f t="shared" si="120"/>
        <v>0</v>
      </c>
      <c r="AU103" s="10">
        <v>0</v>
      </c>
      <c r="AV103" s="10">
        <v>0</v>
      </c>
      <c r="AW103" s="10">
        <v>0</v>
      </c>
      <c r="AX103" s="10">
        <v>0</v>
      </c>
      <c r="AY103" s="10">
        <v>0</v>
      </c>
      <c r="AZ103" s="10">
        <v>0</v>
      </c>
      <c r="BA103" s="10">
        <v>0</v>
      </c>
      <c r="BB103" s="10">
        <v>0</v>
      </c>
      <c r="BC103" s="10">
        <v>0</v>
      </c>
      <c r="BD103" s="10">
        <v>0</v>
      </c>
      <c r="BE103" s="10">
        <v>0</v>
      </c>
      <c r="BF103" s="10">
        <v>0</v>
      </c>
      <c r="BG103" s="10">
        <v>0</v>
      </c>
      <c r="BH103" s="10">
        <v>0</v>
      </c>
      <c r="BI103" s="10">
        <v>0</v>
      </c>
      <c r="BJ103" s="10">
        <v>0</v>
      </c>
      <c r="BK103" s="10">
        <v>0</v>
      </c>
      <c r="BL103" s="10">
        <v>0</v>
      </c>
      <c r="BM103" s="10">
        <v>0</v>
      </c>
      <c r="BN103" s="10">
        <v>0</v>
      </c>
      <c r="BO103" s="10">
        <v>0</v>
      </c>
      <c r="BP103" s="10">
        <v>0</v>
      </c>
      <c r="BQ103" s="10">
        <v>0</v>
      </c>
      <c r="BR103" s="10">
        <v>0</v>
      </c>
      <c r="BS103" s="10">
        <v>0</v>
      </c>
      <c r="BT103" s="10">
        <v>0</v>
      </c>
      <c r="BU103" s="10">
        <v>0</v>
      </c>
      <c r="BV103" s="10">
        <v>0</v>
      </c>
      <c r="BW103" s="10">
        <v>0</v>
      </c>
      <c r="BX103" s="10">
        <v>0</v>
      </c>
      <c r="BY103" s="10">
        <f t="shared" si="111"/>
        <v>-6.3095100000000004</v>
      </c>
      <c r="BZ103" s="10">
        <f t="shared" si="112"/>
        <v>-100</v>
      </c>
      <c r="CA103" s="34" t="s">
        <v>405</v>
      </c>
      <c r="CB103" s="24">
        <f t="shared" si="87"/>
        <v>0</v>
      </c>
      <c r="CC103" s="24">
        <f t="shared" si="88"/>
        <v>0</v>
      </c>
      <c r="CD103" s="24">
        <f t="shared" si="89"/>
        <v>0</v>
      </c>
      <c r="CE103" s="24">
        <f t="shared" si="90"/>
        <v>0</v>
      </c>
      <c r="CF103" s="24">
        <f t="shared" si="91"/>
        <v>0</v>
      </c>
      <c r="CG103" s="24">
        <f t="shared" si="92"/>
        <v>0</v>
      </c>
    </row>
    <row r="104" spans="1:85" ht="31.5" x14ac:dyDescent="0.25">
      <c r="A104" s="6" t="s">
        <v>190</v>
      </c>
      <c r="B104" s="28" t="s">
        <v>381</v>
      </c>
      <c r="C104" s="31" t="s">
        <v>382</v>
      </c>
      <c r="D104" s="10">
        <v>11</v>
      </c>
      <c r="E104" s="10">
        <f t="shared" si="113"/>
        <v>0</v>
      </c>
      <c r="F104" s="10">
        <f t="shared" si="113"/>
        <v>13.132149999999999</v>
      </c>
      <c r="G104" s="10">
        <f t="shared" si="113"/>
        <v>0</v>
      </c>
      <c r="H104" s="10">
        <f t="shared" si="113"/>
        <v>0</v>
      </c>
      <c r="I104" s="10">
        <f t="shared" si="113"/>
        <v>0.6</v>
      </c>
      <c r="J104" s="10">
        <f t="shared" si="113"/>
        <v>0</v>
      </c>
      <c r="K104" s="10">
        <f t="shared" si="113"/>
        <v>0</v>
      </c>
      <c r="L104" s="10">
        <v>0</v>
      </c>
      <c r="M104" s="2">
        <v>0</v>
      </c>
      <c r="N104" s="10">
        <v>0</v>
      </c>
      <c r="O104" s="10">
        <v>0</v>
      </c>
      <c r="P104" s="10">
        <v>0</v>
      </c>
      <c r="Q104" s="10">
        <v>0</v>
      </c>
      <c r="R104" s="10">
        <v>0</v>
      </c>
      <c r="S104" s="10">
        <v>0</v>
      </c>
      <c r="T104" s="2">
        <v>0</v>
      </c>
      <c r="U104" s="10">
        <v>0</v>
      </c>
      <c r="V104" s="10">
        <v>0</v>
      </c>
      <c r="W104" s="10">
        <v>0</v>
      </c>
      <c r="X104" s="10">
        <v>0</v>
      </c>
      <c r="Y104" s="10">
        <v>0</v>
      </c>
      <c r="Z104" s="10">
        <v>0</v>
      </c>
      <c r="AA104" s="7">
        <v>0</v>
      </c>
      <c r="AB104" s="10">
        <v>0</v>
      </c>
      <c r="AC104" s="10">
        <v>0</v>
      </c>
      <c r="AD104" s="10">
        <v>0</v>
      </c>
      <c r="AE104" s="10">
        <v>0</v>
      </c>
      <c r="AF104" s="10">
        <v>0</v>
      </c>
      <c r="AG104" s="10">
        <v>0</v>
      </c>
      <c r="AH104" s="10">
        <v>13.132149999999999</v>
      </c>
      <c r="AI104" s="10">
        <v>0</v>
      </c>
      <c r="AJ104" s="10">
        <v>0</v>
      </c>
      <c r="AK104" s="10">
        <v>0.6</v>
      </c>
      <c r="AL104" s="10">
        <v>0</v>
      </c>
      <c r="AM104" s="10">
        <v>0</v>
      </c>
      <c r="AN104" s="10">
        <f t="shared" si="114"/>
        <v>0</v>
      </c>
      <c r="AO104" s="10">
        <f t="shared" si="115"/>
        <v>0</v>
      </c>
      <c r="AP104" s="10">
        <f t="shared" si="116"/>
        <v>0</v>
      </c>
      <c r="AQ104" s="10">
        <f t="shared" si="117"/>
        <v>0</v>
      </c>
      <c r="AR104" s="10">
        <f t="shared" si="118"/>
        <v>0</v>
      </c>
      <c r="AS104" s="10">
        <f t="shared" si="119"/>
        <v>0</v>
      </c>
      <c r="AT104" s="10">
        <f t="shared" si="120"/>
        <v>0</v>
      </c>
      <c r="AU104" s="10">
        <v>0</v>
      </c>
      <c r="AV104" s="10">
        <v>0</v>
      </c>
      <c r="AW104" s="10">
        <v>0</v>
      </c>
      <c r="AX104" s="10">
        <v>0</v>
      </c>
      <c r="AY104" s="10">
        <v>0</v>
      </c>
      <c r="AZ104" s="10">
        <v>0</v>
      </c>
      <c r="BA104" s="10">
        <v>0</v>
      </c>
      <c r="BB104" s="10">
        <v>0</v>
      </c>
      <c r="BC104" s="10">
        <v>0</v>
      </c>
      <c r="BD104" s="10">
        <v>0</v>
      </c>
      <c r="BE104" s="10">
        <v>0</v>
      </c>
      <c r="BF104" s="10">
        <v>0</v>
      </c>
      <c r="BG104" s="10">
        <v>0</v>
      </c>
      <c r="BH104" s="10">
        <v>0</v>
      </c>
      <c r="BI104" s="10">
        <v>0</v>
      </c>
      <c r="BJ104" s="10">
        <v>0</v>
      </c>
      <c r="BK104" s="10">
        <v>0</v>
      </c>
      <c r="BL104" s="10">
        <v>0</v>
      </c>
      <c r="BM104" s="10">
        <v>0</v>
      </c>
      <c r="BN104" s="10">
        <v>0</v>
      </c>
      <c r="BO104" s="10">
        <v>0</v>
      </c>
      <c r="BP104" s="10">
        <v>0</v>
      </c>
      <c r="BQ104" s="10">
        <v>0</v>
      </c>
      <c r="BR104" s="10">
        <v>0</v>
      </c>
      <c r="BS104" s="10">
        <v>0</v>
      </c>
      <c r="BT104" s="10">
        <v>0</v>
      </c>
      <c r="BU104" s="10">
        <v>0</v>
      </c>
      <c r="BV104" s="10">
        <v>0</v>
      </c>
      <c r="BW104" s="10">
        <v>0</v>
      </c>
      <c r="BX104" s="10">
        <v>0</v>
      </c>
      <c r="BY104" s="10">
        <f t="shared" si="111"/>
        <v>-13.132149999999999</v>
      </c>
      <c r="BZ104" s="10">
        <f t="shared" si="112"/>
        <v>-100</v>
      </c>
      <c r="CA104" s="40" t="s">
        <v>406</v>
      </c>
      <c r="CB104" s="24">
        <f t="shared" si="87"/>
        <v>0</v>
      </c>
      <c r="CC104" s="24">
        <f t="shared" si="88"/>
        <v>0</v>
      </c>
      <c r="CD104" s="24">
        <f t="shared" si="89"/>
        <v>0</v>
      </c>
      <c r="CE104" s="24">
        <f t="shared" si="90"/>
        <v>0</v>
      </c>
      <c r="CF104" s="24">
        <f t="shared" si="91"/>
        <v>0</v>
      </c>
      <c r="CG104" s="24">
        <f t="shared" si="92"/>
        <v>0</v>
      </c>
    </row>
    <row r="105" spans="1:85" ht="63" x14ac:dyDescent="0.25">
      <c r="A105" s="6" t="s">
        <v>191</v>
      </c>
      <c r="B105" s="35" t="s">
        <v>383</v>
      </c>
      <c r="C105" s="29" t="s">
        <v>384</v>
      </c>
      <c r="D105" s="10">
        <v>1.1599999999999999</v>
      </c>
      <c r="E105" s="10">
        <f t="shared" si="113"/>
        <v>0</v>
      </c>
      <c r="F105" s="10">
        <f t="shared" si="113"/>
        <v>1.1601399999999999</v>
      </c>
      <c r="G105" s="10">
        <f t="shared" si="113"/>
        <v>0</v>
      </c>
      <c r="H105" s="10">
        <f t="shared" si="113"/>
        <v>0</v>
      </c>
      <c r="I105" s="10">
        <f t="shared" si="113"/>
        <v>0.25</v>
      </c>
      <c r="J105" s="10">
        <f t="shared" si="113"/>
        <v>0</v>
      </c>
      <c r="K105" s="10">
        <f t="shared" si="113"/>
        <v>0</v>
      </c>
      <c r="L105" s="10">
        <v>0</v>
      </c>
      <c r="M105" s="2">
        <v>0</v>
      </c>
      <c r="N105" s="10">
        <v>0</v>
      </c>
      <c r="O105" s="10">
        <v>0</v>
      </c>
      <c r="P105" s="10">
        <v>0</v>
      </c>
      <c r="Q105" s="10">
        <v>0</v>
      </c>
      <c r="R105" s="10">
        <v>0</v>
      </c>
      <c r="S105" s="10">
        <v>0</v>
      </c>
      <c r="T105" s="2">
        <v>0</v>
      </c>
      <c r="U105" s="10">
        <v>0</v>
      </c>
      <c r="V105" s="10">
        <v>0</v>
      </c>
      <c r="W105" s="10">
        <v>0</v>
      </c>
      <c r="X105" s="10">
        <v>0</v>
      </c>
      <c r="Y105" s="10">
        <v>0</v>
      </c>
      <c r="Z105" s="10">
        <v>0</v>
      </c>
      <c r="AA105" s="7">
        <v>0</v>
      </c>
      <c r="AB105" s="10">
        <v>0</v>
      </c>
      <c r="AC105" s="10">
        <v>0</v>
      </c>
      <c r="AD105" s="10">
        <v>0</v>
      </c>
      <c r="AE105" s="10">
        <v>0</v>
      </c>
      <c r="AF105" s="10">
        <v>0</v>
      </c>
      <c r="AG105" s="10">
        <v>0</v>
      </c>
      <c r="AH105" s="10">
        <v>1.1601399999999999</v>
      </c>
      <c r="AI105" s="10">
        <v>0</v>
      </c>
      <c r="AJ105" s="10">
        <v>0</v>
      </c>
      <c r="AK105" s="10">
        <v>0.25</v>
      </c>
      <c r="AL105" s="10">
        <v>0</v>
      </c>
      <c r="AM105" s="10">
        <v>0</v>
      </c>
      <c r="AN105" s="10">
        <f t="shared" si="114"/>
        <v>0</v>
      </c>
      <c r="AO105" s="10">
        <f t="shared" si="115"/>
        <v>0</v>
      </c>
      <c r="AP105" s="10">
        <f t="shared" si="116"/>
        <v>0</v>
      </c>
      <c r="AQ105" s="10">
        <f t="shared" si="117"/>
        <v>0</v>
      </c>
      <c r="AR105" s="10">
        <f t="shared" si="118"/>
        <v>0</v>
      </c>
      <c r="AS105" s="10">
        <f t="shared" si="119"/>
        <v>0</v>
      </c>
      <c r="AT105" s="10">
        <f t="shared" si="120"/>
        <v>0</v>
      </c>
      <c r="AU105" s="10">
        <v>0</v>
      </c>
      <c r="AV105" s="10">
        <v>0</v>
      </c>
      <c r="AW105" s="10">
        <v>0</v>
      </c>
      <c r="AX105" s="10">
        <v>0</v>
      </c>
      <c r="AY105" s="10">
        <v>0</v>
      </c>
      <c r="AZ105" s="10">
        <v>0</v>
      </c>
      <c r="BA105" s="10">
        <v>0</v>
      </c>
      <c r="BB105" s="10">
        <v>0</v>
      </c>
      <c r="BC105" s="10">
        <v>0</v>
      </c>
      <c r="BD105" s="10">
        <v>0</v>
      </c>
      <c r="BE105" s="10">
        <v>0</v>
      </c>
      <c r="BF105" s="10">
        <v>0</v>
      </c>
      <c r="BG105" s="10">
        <v>0</v>
      </c>
      <c r="BH105" s="10">
        <v>0</v>
      </c>
      <c r="BI105" s="10">
        <v>0</v>
      </c>
      <c r="BJ105" s="10">
        <v>0</v>
      </c>
      <c r="BK105" s="10">
        <v>0</v>
      </c>
      <c r="BL105" s="10">
        <v>0</v>
      </c>
      <c r="BM105" s="10">
        <v>0</v>
      </c>
      <c r="BN105" s="10">
        <v>0</v>
      </c>
      <c r="BO105" s="10">
        <v>0</v>
      </c>
      <c r="BP105" s="10">
        <v>0</v>
      </c>
      <c r="BQ105" s="10">
        <v>0</v>
      </c>
      <c r="BR105" s="10">
        <v>0</v>
      </c>
      <c r="BS105" s="10">
        <v>0</v>
      </c>
      <c r="BT105" s="10">
        <v>0</v>
      </c>
      <c r="BU105" s="10">
        <v>0</v>
      </c>
      <c r="BV105" s="10">
        <v>0</v>
      </c>
      <c r="BW105" s="10">
        <v>0</v>
      </c>
      <c r="BX105" s="10">
        <v>0</v>
      </c>
      <c r="BY105" s="10">
        <f t="shared" si="111"/>
        <v>-1.1601399999999999</v>
      </c>
      <c r="BZ105" s="10">
        <f t="shared" si="112"/>
        <v>-100</v>
      </c>
      <c r="CA105" s="27" t="s">
        <v>407</v>
      </c>
      <c r="CB105" s="24">
        <f t="shared" si="87"/>
        <v>0</v>
      </c>
      <c r="CC105" s="24">
        <f t="shared" si="88"/>
        <v>0</v>
      </c>
      <c r="CD105" s="24">
        <f t="shared" si="89"/>
        <v>0</v>
      </c>
      <c r="CE105" s="24">
        <f t="shared" si="90"/>
        <v>0</v>
      </c>
      <c r="CF105" s="24">
        <f t="shared" si="91"/>
        <v>0</v>
      </c>
      <c r="CG105" s="24">
        <f t="shared" si="92"/>
        <v>0</v>
      </c>
    </row>
    <row r="106" spans="1:85" ht="78.75" x14ac:dyDescent="0.25">
      <c r="A106" s="6" t="s">
        <v>192</v>
      </c>
      <c r="B106" s="34" t="s">
        <v>264</v>
      </c>
      <c r="C106" s="29" t="s">
        <v>265</v>
      </c>
      <c r="D106" s="10">
        <v>3.75</v>
      </c>
      <c r="E106" s="10">
        <f t="shared" ref="E106:K106" si="121">L106+S106+Z106+AG106</f>
        <v>0</v>
      </c>
      <c r="F106" s="10">
        <f t="shared" si="121"/>
        <v>3.8477700000000001</v>
      </c>
      <c r="G106" s="10">
        <f t="shared" si="121"/>
        <v>0</v>
      </c>
      <c r="H106" s="10">
        <f t="shared" si="121"/>
        <v>0</v>
      </c>
      <c r="I106" s="10">
        <f t="shared" si="121"/>
        <v>0.94</v>
      </c>
      <c r="J106" s="10">
        <f t="shared" si="121"/>
        <v>0</v>
      </c>
      <c r="K106" s="10">
        <f t="shared" si="121"/>
        <v>0</v>
      </c>
      <c r="L106" s="10">
        <v>0</v>
      </c>
      <c r="M106" s="2">
        <v>0</v>
      </c>
      <c r="N106" s="10">
        <v>0</v>
      </c>
      <c r="O106" s="10">
        <v>0</v>
      </c>
      <c r="P106" s="10">
        <v>0</v>
      </c>
      <c r="Q106" s="10">
        <v>0</v>
      </c>
      <c r="R106" s="10">
        <v>0</v>
      </c>
      <c r="S106" s="10">
        <v>0</v>
      </c>
      <c r="T106" s="2">
        <v>0</v>
      </c>
      <c r="U106" s="10">
        <v>0</v>
      </c>
      <c r="V106" s="10">
        <v>0</v>
      </c>
      <c r="W106" s="10">
        <v>0</v>
      </c>
      <c r="X106" s="10">
        <v>0</v>
      </c>
      <c r="Y106" s="10">
        <v>0</v>
      </c>
      <c r="Z106" s="10">
        <v>0</v>
      </c>
      <c r="AA106" s="7">
        <v>0</v>
      </c>
      <c r="AB106" s="10">
        <v>0</v>
      </c>
      <c r="AC106" s="10">
        <v>0</v>
      </c>
      <c r="AD106" s="10">
        <v>0</v>
      </c>
      <c r="AE106" s="10">
        <v>0</v>
      </c>
      <c r="AF106" s="10">
        <v>0</v>
      </c>
      <c r="AG106" s="10">
        <v>0</v>
      </c>
      <c r="AH106" s="10">
        <v>3.8477700000000001</v>
      </c>
      <c r="AI106" s="10">
        <v>0</v>
      </c>
      <c r="AJ106" s="10">
        <v>0</v>
      </c>
      <c r="AK106" s="10">
        <v>0.94</v>
      </c>
      <c r="AL106" s="10">
        <v>0</v>
      </c>
      <c r="AM106" s="10">
        <v>0</v>
      </c>
      <c r="AN106" s="10">
        <f t="shared" ref="AN106:AT106" si="122">AU106+BB106+BI106+BP106</f>
        <v>0</v>
      </c>
      <c r="AO106" s="10">
        <f t="shared" si="122"/>
        <v>0</v>
      </c>
      <c r="AP106" s="10">
        <f t="shared" si="122"/>
        <v>0</v>
      </c>
      <c r="AQ106" s="10">
        <f t="shared" si="122"/>
        <v>0</v>
      </c>
      <c r="AR106" s="10">
        <f t="shared" si="122"/>
        <v>0</v>
      </c>
      <c r="AS106" s="10">
        <f t="shared" si="122"/>
        <v>0</v>
      </c>
      <c r="AT106" s="10">
        <f t="shared" si="122"/>
        <v>0</v>
      </c>
      <c r="AU106" s="10">
        <v>0</v>
      </c>
      <c r="AV106" s="10">
        <v>0</v>
      </c>
      <c r="AW106" s="10">
        <v>0</v>
      </c>
      <c r="AX106" s="10">
        <v>0</v>
      </c>
      <c r="AY106" s="10">
        <v>0</v>
      </c>
      <c r="AZ106" s="10">
        <v>0</v>
      </c>
      <c r="BA106" s="10">
        <v>0</v>
      </c>
      <c r="BB106" s="10">
        <v>0</v>
      </c>
      <c r="BC106" s="10">
        <v>0</v>
      </c>
      <c r="BD106" s="10">
        <v>0</v>
      </c>
      <c r="BE106" s="10">
        <v>0</v>
      </c>
      <c r="BF106" s="10">
        <v>0</v>
      </c>
      <c r="BG106" s="10">
        <v>0</v>
      </c>
      <c r="BH106" s="10">
        <v>0</v>
      </c>
      <c r="BI106" s="10">
        <v>0</v>
      </c>
      <c r="BJ106" s="10">
        <v>0</v>
      </c>
      <c r="BK106" s="10">
        <v>0</v>
      </c>
      <c r="BL106" s="10">
        <v>0</v>
      </c>
      <c r="BM106" s="10">
        <v>0</v>
      </c>
      <c r="BN106" s="10">
        <v>0</v>
      </c>
      <c r="BO106" s="10">
        <v>0</v>
      </c>
      <c r="BP106" s="10">
        <v>0</v>
      </c>
      <c r="BQ106" s="10">
        <v>0</v>
      </c>
      <c r="BR106" s="10">
        <v>0</v>
      </c>
      <c r="BS106" s="10">
        <v>0</v>
      </c>
      <c r="BT106" s="10">
        <v>0</v>
      </c>
      <c r="BU106" s="10">
        <v>0</v>
      </c>
      <c r="BV106" s="10">
        <v>0</v>
      </c>
      <c r="BW106" s="10">
        <v>0</v>
      </c>
      <c r="BX106" s="10">
        <v>0</v>
      </c>
      <c r="BY106" s="10">
        <f t="shared" si="111"/>
        <v>-3.8477700000000001</v>
      </c>
      <c r="BZ106" s="10">
        <f t="shared" si="112"/>
        <v>-100</v>
      </c>
      <c r="CA106" s="27" t="s">
        <v>408</v>
      </c>
      <c r="CB106" s="24">
        <f t="shared" si="87"/>
        <v>0</v>
      </c>
      <c r="CC106" s="24">
        <f t="shared" si="88"/>
        <v>0</v>
      </c>
      <c r="CD106" s="24">
        <f t="shared" si="89"/>
        <v>0</v>
      </c>
      <c r="CE106" s="24">
        <f t="shared" si="90"/>
        <v>0</v>
      </c>
      <c r="CF106" s="24">
        <f t="shared" si="91"/>
        <v>0</v>
      </c>
      <c r="CG106" s="24">
        <f t="shared" si="92"/>
        <v>0</v>
      </c>
    </row>
    <row r="107" spans="1:85" ht="94.5" x14ac:dyDescent="0.25">
      <c r="A107" s="6" t="s">
        <v>193</v>
      </c>
      <c r="B107" s="26" t="s">
        <v>385</v>
      </c>
      <c r="C107" s="27" t="s">
        <v>386</v>
      </c>
      <c r="D107" s="10">
        <v>15.01</v>
      </c>
      <c r="E107" s="10">
        <f t="shared" ref="E107:K110" si="123">L107+S107+Z107+AG107</f>
        <v>0</v>
      </c>
      <c r="F107" s="10">
        <f t="shared" si="123"/>
        <v>11.95144</v>
      </c>
      <c r="G107" s="10">
        <f t="shared" si="123"/>
        <v>0</v>
      </c>
      <c r="H107" s="10">
        <f t="shared" si="123"/>
        <v>0</v>
      </c>
      <c r="I107" s="10">
        <f t="shared" si="123"/>
        <v>0.7</v>
      </c>
      <c r="J107" s="10">
        <f t="shared" si="123"/>
        <v>0</v>
      </c>
      <c r="K107" s="10">
        <f t="shared" si="123"/>
        <v>0</v>
      </c>
      <c r="L107" s="10">
        <v>0</v>
      </c>
      <c r="M107" s="2">
        <v>0</v>
      </c>
      <c r="N107" s="10">
        <v>0</v>
      </c>
      <c r="O107" s="10">
        <v>0</v>
      </c>
      <c r="P107" s="10">
        <v>0</v>
      </c>
      <c r="Q107" s="10">
        <v>0</v>
      </c>
      <c r="R107" s="10">
        <v>0</v>
      </c>
      <c r="S107" s="10">
        <v>0</v>
      </c>
      <c r="T107" s="2">
        <v>0</v>
      </c>
      <c r="U107" s="10">
        <v>0</v>
      </c>
      <c r="V107" s="10">
        <v>0</v>
      </c>
      <c r="W107" s="10">
        <v>0</v>
      </c>
      <c r="X107" s="10">
        <v>0</v>
      </c>
      <c r="Y107" s="10">
        <v>0</v>
      </c>
      <c r="Z107" s="10">
        <v>0</v>
      </c>
      <c r="AA107" s="7">
        <v>0</v>
      </c>
      <c r="AB107" s="10">
        <v>0</v>
      </c>
      <c r="AC107" s="10">
        <v>0</v>
      </c>
      <c r="AD107" s="10">
        <v>0</v>
      </c>
      <c r="AE107" s="10">
        <v>0</v>
      </c>
      <c r="AF107" s="10">
        <v>0</v>
      </c>
      <c r="AG107" s="10">
        <v>0</v>
      </c>
      <c r="AH107" s="10">
        <v>11.95144</v>
      </c>
      <c r="AI107" s="10">
        <v>0</v>
      </c>
      <c r="AJ107" s="10">
        <v>0</v>
      </c>
      <c r="AK107" s="10">
        <v>0.7</v>
      </c>
      <c r="AL107" s="10">
        <v>0</v>
      </c>
      <c r="AM107" s="10">
        <v>0</v>
      </c>
      <c r="AN107" s="10">
        <f t="shared" si="114"/>
        <v>0</v>
      </c>
      <c r="AO107" s="10">
        <f t="shared" si="115"/>
        <v>0</v>
      </c>
      <c r="AP107" s="10">
        <f t="shared" si="116"/>
        <v>0</v>
      </c>
      <c r="AQ107" s="10">
        <f t="shared" si="117"/>
        <v>0</v>
      </c>
      <c r="AR107" s="10">
        <f t="shared" si="118"/>
        <v>0</v>
      </c>
      <c r="AS107" s="10">
        <f t="shared" si="119"/>
        <v>0</v>
      </c>
      <c r="AT107" s="10">
        <f t="shared" si="120"/>
        <v>0</v>
      </c>
      <c r="AU107" s="10">
        <v>0</v>
      </c>
      <c r="AV107" s="10">
        <v>0</v>
      </c>
      <c r="AW107" s="10">
        <v>0</v>
      </c>
      <c r="AX107" s="10">
        <v>0</v>
      </c>
      <c r="AY107" s="10">
        <v>0</v>
      </c>
      <c r="AZ107" s="10">
        <v>0</v>
      </c>
      <c r="BA107" s="10">
        <v>0</v>
      </c>
      <c r="BB107" s="10">
        <v>0</v>
      </c>
      <c r="BC107" s="10">
        <v>0</v>
      </c>
      <c r="BD107" s="10">
        <v>0</v>
      </c>
      <c r="BE107" s="10">
        <v>0</v>
      </c>
      <c r="BF107" s="10">
        <v>0</v>
      </c>
      <c r="BG107" s="10">
        <v>0</v>
      </c>
      <c r="BH107" s="10">
        <v>0</v>
      </c>
      <c r="BI107" s="10">
        <v>0</v>
      </c>
      <c r="BJ107" s="10">
        <v>0</v>
      </c>
      <c r="BK107" s="10">
        <v>0</v>
      </c>
      <c r="BL107" s="10">
        <v>0</v>
      </c>
      <c r="BM107" s="10">
        <v>0</v>
      </c>
      <c r="BN107" s="10">
        <v>0</v>
      </c>
      <c r="BO107" s="10">
        <v>0</v>
      </c>
      <c r="BP107" s="10">
        <v>0</v>
      </c>
      <c r="BQ107" s="10">
        <v>0</v>
      </c>
      <c r="BR107" s="10">
        <v>0</v>
      </c>
      <c r="BS107" s="10">
        <v>0</v>
      </c>
      <c r="BT107" s="10">
        <v>0</v>
      </c>
      <c r="BU107" s="10">
        <v>0</v>
      </c>
      <c r="BV107" s="10">
        <v>0</v>
      </c>
      <c r="BW107" s="10">
        <v>0</v>
      </c>
      <c r="BX107" s="10">
        <v>0</v>
      </c>
      <c r="BY107" s="10">
        <f t="shared" si="111"/>
        <v>-11.95144</v>
      </c>
      <c r="BZ107" s="10">
        <f t="shared" si="112"/>
        <v>-100</v>
      </c>
      <c r="CA107" s="27" t="s">
        <v>409</v>
      </c>
      <c r="CB107" s="24">
        <f t="shared" si="87"/>
        <v>0</v>
      </c>
      <c r="CC107" s="24">
        <f t="shared" si="88"/>
        <v>0</v>
      </c>
      <c r="CD107" s="24">
        <f t="shared" si="89"/>
        <v>0</v>
      </c>
      <c r="CE107" s="24">
        <f t="shared" si="90"/>
        <v>0</v>
      </c>
      <c r="CF107" s="24">
        <f t="shared" si="91"/>
        <v>0</v>
      </c>
      <c r="CG107" s="24">
        <f t="shared" si="92"/>
        <v>0</v>
      </c>
    </row>
    <row r="108" spans="1:85" ht="94.5" x14ac:dyDescent="0.25">
      <c r="A108" s="6" t="s">
        <v>194</v>
      </c>
      <c r="B108" s="35" t="s">
        <v>387</v>
      </c>
      <c r="C108" s="27" t="s">
        <v>388</v>
      </c>
      <c r="D108" s="10">
        <v>19.510000000000002</v>
      </c>
      <c r="E108" s="10">
        <f t="shared" si="123"/>
        <v>0</v>
      </c>
      <c r="F108" s="10">
        <f t="shared" si="123"/>
        <v>15.53688</v>
      </c>
      <c r="G108" s="10">
        <f t="shared" si="123"/>
        <v>0</v>
      </c>
      <c r="H108" s="10">
        <f t="shared" si="123"/>
        <v>0</v>
      </c>
      <c r="I108" s="10">
        <f t="shared" si="123"/>
        <v>0.91</v>
      </c>
      <c r="J108" s="10">
        <f t="shared" si="123"/>
        <v>0</v>
      </c>
      <c r="K108" s="10">
        <f t="shared" si="123"/>
        <v>0</v>
      </c>
      <c r="L108" s="10">
        <v>0</v>
      </c>
      <c r="M108" s="2">
        <v>0</v>
      </c>
      <c r="N108" s="10">
        <v>0</v>
      </c>
      <c r="O108" s="10">
        <v>0</v>
      </c>
      <c r="P108" s="10">
        <v>0</v>
      </c>
      <c r="Q108" s="10">
        <v>0</v>
      </c>
      <c r="R108" s="10">
        <v>0</v>
      </c>
      <c r="S108" s="10">
        <v>0</v>
      </c>
      <c r="T108" s="2">
        <v>0</v>
      </c>
      <c r="U108" s="10">
        <v>0</v>
      </c>
      <c r="V108" s="10">
        <v>0</v>
      </c>
      <c r="W108" s="10">
        <v>0</v>
      </c>
      <c r="X108" s="10">
        <v>0</v>
      </c>
      <c r="Y108" s="10">
        <v>0</v>
      </c>
      <c r="Z108" s="10">
        <v>0</v>
      </c>
      <c r="AA108" s="7">
        <v>0</v>
      </c>
      <c r="AB108" s="10">
        <v>0</v>
      </c>
      <c r="AC108" s="10">
        <v>0</v>
      </c>
      <c r="AD108" s="10">
        <v>0</v>
      </c>
      <c r="AE108" s="10">
        <v>0</v>
      </c>
      <c r="AF108" s="10">
        <v>0</v>
      </c>
      <c r="AG108" s="10">
        <v>0</v>
      </c>
      <c r="AH108" s="10">
        <v>15.53688</v>
      </c>
      <c r="AI108" s="10">
        <v>0</v>
      </c>
      <c r="AJ108" s="10">
        <v>0</v>
      </c>
      <c r="AK108" s="10">
        <v>0.91</v>
      </c>
      <c r="AL108" s="10">
        <v>0</v>
      </c>
      <c r="AM108" s="10">
        <v>0</v>
      </c>
      <c r="AN108" s="10">
        <f t="shared" si="114"/>
        <v>0</v>
      </c>
      <c r="AO108" s="10">
        <f t="shared" si="115"/>
        <v>0</v>
      </c>
      <c r="AP108" s="10">
        <f t="shared" si="116"/>
        <v>0</v>
      </c>
      <c r="AQ108" s="10">
        <f t="shared" si="117"/>
        <v>0</v>
      </c>
      <c r="AR108" s="10">
        <f t="shared" si="118"/>
        <v>0</v>
      </c>
      <c r="AS108" s="10">
        <f t="shared" si="119"/>
        <v>0</v>
      </c>
      <c r="AT108" s="10">
        <f t="shared" si="120"/>
        <v>0</v>
      </c>
      <c r="AU108" s="10">
        <v>0</v>
      </c>
      <c r="AV108" s="10">
        <v>0</v>
      </c>
      <c r="AW108" s="10">
        <v>0</v>
      </c>
      <c r="AX108" s="10">
        <v>0</v>
      </c>
      <c r="AY108" s="10">
        <v>0</v>
      </c>
      <c r="AZ108" s="10">
        <v>0</v>
      </c>
      <c r="BA108" s="10">
        <v>0</v>
      </c>
      <c r="BB108" s="10">
        <v>0</v>
      </c>
      <c r="BC108" s="10">
        <v>0</v>
      </c>
      <c r="BD108" s="10">
        <v>0</v>
      </c>
      <c r="BE108" s="10">
        <v>0</v>
      </c>
      <c r="BF108" s="10">
        <v>0</v>
      </c>
      <c r="BG108" s="10">
        <v>0</v>
      </c>
      <c r="BH108" s="10">
        <v>0</v>
      </c>
      <c r="BI108" s="10">
        <v>0</v>
      </c>
      <c r="BJ108" s="10">
        <v>0</v>
      </c>
      <c r="BK108" s="10">
        <v>0</v>
      </c>
      <c r="BL108" s="10">
        <v>0</v>
      </c>
      <c r="BM108" s="10">
        <v>0</v>
      </c>
      <c r="BN108" s="10">
        <v>0</v>
      </c>
      <c r="BO108" s="10">
        <v>0</v>
      </c>
      <c r="BP108" s="10">
        <v>0</v>
      </c>
      <c r="BQ108" s="10">
        <v>0</v>
      </c>
      <c r="BR108" s="10">
        <v>0</v>
      </c>
      <c r="BS108" s="10">
        <v>0</v>
      </c>
      <c r="BT108" s="10">
        <v>0</v>
      </c>
      <c r="BU108" s="10">
        <v>0</v>
      </c>
      <c r="BV108" s="10">
        <v>0</v>
      </c>
      <c r="BW108" s="10">
        <v>0</v>
      </c>
      <c r="BX108" s="10">
        <v>0</v>
      </c>
      <c r="BY108" s="10">
        <f t="shared" si="111"/>
        <v>-15.53688</v>
      </c>
      <c r="BZ108" s="10">
        <f t="shared" si="112"/>
        <v>-100</v>
      </c>
      <c r="CA108" s="27" t="s">
        <v>410</v>
      </c>
      <c r="CB108" s="24">
        <f t="shared" si="87"/>
        <v>0</v>
      </c>
      <c r="CC108" s="24">
        <f t="shared" si="88"/>
        <v>0</v>
      </c>
      <c r="CD108" s="24">
        <f t="shared" si="89"/>
        <v>0</v>
      </c>
      <c r="CE108" s="24">
        <f t="shared" si="90"/>
        <v>0</v>
      </c>
      <c r="CF108" s="24">
        <f t="shared" si="91"/>
        <v>0</v>
      </c>
      <c r="CG108" s="24">
        <f t="shared" si="92"/>
        <v>0</v>
      </c>
    </row>
    <row r="109" spans="1:85" ht="63" x14ac:dyDescent="0.25">
      <c r="A109" s="6" t="s">
        <v>195</v>
      </c>
      <c r="B109" s="41" t="s">
        <v>389</v>
      </c>
      <c r="C109" s="27" t="s">
        <v>237</v>
      </c>
      <c r="D109" s="10">
        <v>37.18</v>
      </c>
      <c r="E109" s="10">
        <f t="shared" si="123"/>
        <v>0</v>
      </c>
      <c r="F109" s="10">
        <f t="shared" si="123"/>
        <v>34.053240000000002</v>
      </c>
      <c r="G109" s="10">
        <f t="shared" si="123"/>
        <v>0</v>
      </c>
      <c r="H109" s="10">
        <f t="shared" si="123"/>
        <v>0</v>
      </c>
      <c r="I109" s="10">
        <f t="shared" si="123"/>
        <v>2</v>
      </c>
      <c r="J109" s="10">
        <f t="shared" si="123"/>
        <v>0</v>
      </c>
      <c r="K109" s="10">
        <f t="shared" si="123"/>
        <v>0</v>
      </c>
      <c r="L109" s="10">
        <v>0</v>
      </c>
      <c r="M109" s="2">
        <v>0</v>
      </c>
      <c r="N109" s="10">
        <v>0</v>
      </c>
      <c r="O109" s="10">
        <v>0</v>
      </c>
      <c r="P109" s="10">
        <v>0</v>
      </c>
      <c r="Q109" s="10">
        <v>0</v>
      </c>
      <c r="R109" s="10">
        <v>0</v>
      </c>
      <c r="S109" s="10">
        <v>0</v>
      </c>
      <c r="T109" s="2">
        <v>0</v>
      </c>
      <c r="U109" s="10">
        <v>0</v>
      </c>
      <c r="V109" s="10">
        <v>0</v>
      </c>
      <c r="W109" s="10">
        <v>0</v>
      </c>
      <c r="X109" s="10">
        <v>0</v>
      </c>
      <c r="Y109" s="10">
        <v>0</v>
      </c>
      <c r="Z109" s="10">
        <v>0</v>
      </c>
      <c r="AA109" s="7">
        <v>0</v>
      </c>
      <c r="AB109" s="10">
        <v>0</v>
      </c>
      <c r="AC109" s="10">
        <v>0</v>
      </c>
      <c r="AD109" s="10">
        <v>0</v>
      </c>
      <c r="AE109" s="10">
        <v>0</v>
      </c>
      <c r="AF109" s="10">
        <v>0</v>
      </c>
      <c r="AG109" s="10">
        <v>0</v>
      </c>
      <c r="AH109" s="10">
        <v>34.053240000000002</v>
      </c>
      <c r="AI109" s="10">
        <v>0</v>
      </c>
      <c r="AJ109" s="10">
        <v>0</v>
      </c>
      <c r="AK109" s="10">
        <v>2</v>
      </c>
      <c r="AL109" s="10">
        <v>0</v>
      </c>
      <c r="AM109" s="10">
        <v>0</v>
      </c>
      <c r="AN109" s="10">
        <f t="shared" si="114"/>
        <v>0</v>
      </c>
      <c r="AO109" s="10">
        <f t="shared" si="115"/>
        <v>0</v>
      </c>
      <c r="AP109" s="10">
        <f t="shared" si="116"/>
        <v>0</v>
      </c>
      <c r="AQ109" s="10">
        <f t="shared" si="117"/>
        <v>0</v>
      </c>
      <c r="AR109" s="10">
        <f t="shared" si="118"/>
        <v>0</v>
      </c>
      <c r="AS109" s="10">
        <f t="shared" si="119"/>
        <v>0</v>
      </c>
      <c r="AT109" s="10">
        <f t="shared" si="120"/>
        <v>0</v>
      </c>
      <c r="AU109" s="10">
        <v>0</v>
      </c>
      <c r="AV109" s="10">
        <v>0</v>
      </c>
      <c r="AW109" s="10">
        <v>0</v>
      </c>
      <c r="AX109" s="10">
        <v>0</v>
      </c>
      <c r="AY109" s="10">
        <v>0</v>
      </c>
      <c r="AZ109" s="10">
        <v>0</v>
      </c>
      <c r="BA109" s="10">
        <v>0</v>
      </c>
      <c r="BB109" s="10">
        <v>0</v>
      </c>
      <c r="BC109" s="10">
        <v>0</v>
      </c>
      <c r="BD109" s="10">
        <v>0</v>
      </c>
      <c r="BE109" s="10">
        <v>0</v>
      </c>
      <c r="BF109" s="10">
        <v>0</v>
      </c>
      <c r="BG109" s="10">
        <v>0</v>
      </c>
      <c r="BH109" s="10">
        <v>0</v>
      </c>
      <c r="BI109" s="10">
        <v>0</v>
      </c>
      <c r="BJ109" s="10">
        <v>0</v>
      </c>
      <c r="BK109" s="10">
        <v>0</v>
      </c>
      <c r="BL109" s="10">
        <v>0</v>
      </c>
      <c r="BM109" s="10">
        <v>0</v>
      </c>
      <c r="BN109" s="10">
        <v>0</v>
      </c>
      <c r="BO109" s="10">
        <v>0</v>
      </c>
      <c r="BP109" s="10">
        <v>0</v>
      </c>
      <c r="BQ109" s="10">
        <v>0</v>
      </c>
      <c r="BR109" s="10">
        <v>0</v>
      </c>
      <c r="BS109" s="10">
        <v>0</v>
      </c>
      <c r="BT109" s="10">
        <v>0</v>
      </c>
      <c r="BU109" s="10">
        <v>0</v>
      </c>
      <c r="BV109" s="10">
        <v>0</v>
      </c>
      <c r="BW109" s="10">
        <v>0</v>
      </c>
      <c r="BX109" s="10">
        <v>0</v>
      </c>
      <c r="BY109" s="10">
        <f t="shared" si="111"/>
        <v>-34.053240000000002</v>
      </c>
      <c r="BZ109" s="10">
        <f t="shared" si="112"/>
        <v>-100</v>
      </c>
      <c r="CA109" s="27" t="s">
        <v>411</v>
      </c>
      <c r="CB109" s="24">
        <f t="shared" si="87"/>
        <v>0</v>
      </c>
      <c r="CC109" s="24">
        <f t="shared" si="88"/>
        <v>0</v>
      </c>
      <c r="CD109" s="24">
        <f t="shared" si="89"/>
        <v>0</v>
      </c>
      <c r="CE109" s="24">
        <f t="shared" si="90"/>
        <v>0</v>
      </c>
      <c r="CF109" s="24">
        <f t="shared" si="91"/>
        <v>0</v>
      </c>
      <c r="CG109" s="24">
        <f t="shared" si="92"/>
        <v>0</v>
      </c>
    </row>
    <row r="110" spans="1:85" ht="63" x14ac:dyDescent="0.25">
      <c r="A110" s="6" t="s">
        <v>196</v>
      </c>
      <c r="B110" s="26" t="s">
        <v>281</v>
      </c>
      <c r="C110" s="29" t="s">
        <v>282</v>
      </c>
      <c r="D110" s="10">
        <v>13.51</v>
      </c>
      <c r="E110" s="10">
        <f t="shared" si="123"/>
        <v>0</v>
      </c>
      <c r="F110" s="10">
        <f t="shared" si="123"/>
        <v>6.7333299999999996</v>
      </c>
      <c r="G110" s="10">
        <f t="shared" si="123"/>
        <v>0.63</v>
      </c>
      <c r="H110" s="10">
        <f t="shared" si="123"/>
        <v>0</v>
      </c>
      <c r="I110" s="10">
        <f t="shared" si="123"/>
        <v>0.2</v>
      </c>
      <c r="J110" s="10">
        <f t="shared" si="123"/>
        <v>0</v>
      </c>
      <c r="K110" s="10">
        <f t="shared" si="123"/>
        <v>0</v>
      </c>
      <c r="L110" s="10">
        <v>0</v>
      </c>
      <c r="M110" s="2">
        <v>0</v>
      </c>
      <c r="N110" s="10">
        <v>0</v>
      </c>
      <c r="O110" s="10">
        <v>0</v>
      </c>
      <c r="P110" s="10">
        <v>0</v>
      </c>
      <c r="Q110" s="10">
        <v>0</v>
      </c>
      <c r="R110" s="10">
        <v>0</v>
      </c>
      <c r="S110" s="10">
        <v>0</v>
      </c>
      <c r="T110" s="2">
        <v>0</v>
      </c>
      <c r="U110" s="10">
        <v>0</v>
      </c>
      <c r="V110" s="10">
        <v>0</v>
      </c>
      <c r="W110" s="10">
        <v>0</v>
      </c>
      <c r="X110" s="10">
        <v>0</v>
      </c>
      <c r="Y110" s="10">
        <v>0</v>
      </c>
      <c r="Z110" s="10">
        <v>0</v>
      </c>
      <c r="AA110" s="7">
        <v>0</v>
      </c>
      <c r="AB110" s="10">
        <v>0</v>
      </c>
      <c r="AC110" s="10">
        <v>0</v>
      </c>
      <c r="AD110" s="10">
        <v>0</v>
      </c>
      <c r="AE110" s="10">
        <v>0</v>
      </c>
      <c r="AF110" s="10">
        <v>0</v>
      </c>
      <c r="AG110" s="10">
        <v>0</v>
      </c>
      <c r="AH110" s="10">
        <v>6.7333299999999996</v>
      </c>
      <c r="AI110" s="10">
        <v>0.63</v>
      </c>
      <c r="AJ110" s="10">
        <v>0</v>
      </c>
      <c r="AK110" s="10">
        <v>0.2</v>
      </c>
      <c r="AL110" s="10">
        <v>0</v>
      </c>
      <c r="AM110" s="10">
        <v>0</v>
      </c>
      <c r="AN110" s="10">
        <f t="shared" si="114"/>
        <v>0</v>
      </c>
      <c r="AO110" s="10">
        <f t="shared" si="115"/>
        <v>0</v>
      </c>
      <c r="AP110" s="10">
        <f t="shared" si="116"/>
        <v>0</v>
      </c>
      <c r="AQ110" s="10">
        <f t="shared" si="117"/>
        <v>0</v>
      </c>
      <c r="AR110" s="10">
        <f t="shared" si="118"/>
        <v>0</v>
      </c>
      <c r="AS110" s="10">
        <f t="shared" si="119"/>
        <v>0</v>
      </c>
      <c r="AT110" s="10">
        <f t="shared" si="120"/>
        <v>0</v>
      </c>
      <c r="AU110" s="10">
        <v>0</v>
      </c>
      <c r="AV110" s="10">
        <v>0</v>
      </c>
      <c r="AW110" s="10">
        <v>0</v>
      </c>
      <c r="AX110" s="10">
        <v>0</v>
      </c>
      <c r="AY110" s="10">
        <v>0</v>
      </c>
      <c r="AZ110" s="10">
        <v>0</v>
      </c>
      <c r="BA110" s="10">
        <v>0</v>
      </c>
      <c r="BB110" s="10">
        <v>0</v>
      </c>
      <c r="BC110" s="10">
        <v>0</v>
      </c>
      <c r="BD110" s="10">
        <v>0</v>
      </c>
      <c r="BE110" s="10">
        <v>0</v>
      </c>
      <c r="BF110" s="10">
        <v>0</v>
      </c>
      <c r="BG110" s="10">
        <v>0</v>
      </c>
      <c r="BH110" s="10">
        <v>0</v>
      </c>
      <c r="BI110" s="10">
        <v>0</v>
      </c>
      <c r="BJ110" s="10">
        <v>0</v>
      </c>
      <c r="BK110" s="10">
        <v>0</v>
      </c>
      <c r="BL110" s="10">
        <v>0</v>
      </c>
      <c r="BM110" s="10">
        <v>0</v>
      </c>
      <c r="BN110" s="10">
        <v>0</v>
      </c>
      <c r="BO110" s="10">
        <v>0</v>
      </c>
      <c r="BP110" s="10">
        <v>0</v>
      </c>
      <c r="BQ110" s="10">
        <v>0</v>
      </c>
      <c r="BR110" s="10">
        <v>0</v>
      </c>
      <c r="BS110" s="10">
        <v>0</v>
      </c>
      <c r="BT110" s="10">
        <v>0</v>
      </c>
      <c r="BU110" s="10">
        <v>0</v>
      </c>
      <c r="BV110" s="10">
        <v>0</v>
      </c>
      <c r="BW110" s="10">
        <v>0</v>
      </c>
      <c r="BX110" s="10">
        <v>0</v>
      </c>
      <c r="BY110" s="10">
        <f t="shared" si="111"/>
        <v>-6.7333299999999996</v>
      </c>
      <c r="BZ110" s="10">
        <f t="shared" si="112"/>
        <v>-100</v>
      </c>
      <c r="CA110" s="9" t="s">
        <v>412</v>
      </c>
      <c r="CB110" s="24">
        <f t="shared" si="87"/>
        <v>0</v>
      </c>
      <c r="CC110" s="24">
        <f t="shared" si="88"/>
        <v>0</v>
      </c>
      <c r="CD110" s="24">
        <f t="shared" si="89"/>
        <v>0</v>
      </c>
      <c r="CE110" s="24">
        <f t="shared" si="90"/>
        <v>0</v>
      </c>
      <c r="CF110" s="24">
        <f t="shared" si="91"/>
        <v>0</v>
      </c>
      <c r="CG110" s="24">
        <f t="shared" si="92"/>
        <v>0</v>
      </c>
    </row>
    <row r="111" spans="1:85" ht="31.5" x14ac:dyDescent="0.25">
      <c r="A111" s="6" t="s">
        <v>197</v>
      </c>
      <c r="B111" s="56" t="s">
        <v>514</v>
      </c>
      <c r="C111" s="6" t="s">
        <v>515</v>
      </c>
      <c r="D111" s="10">
        <v>1.2666666666666668</v>
      </c>
      <c r="E111" s="7" t="s">
        <v>106</v>
      </c>
      <c r="F111" s="7" t="s">
        <v>106</v>
      </c>
      <c r="G111" s="7" t="s">
        <v>106</v>
      </c>
      <c r="H111" s="7" t="s">
        <v>106</v>
      </c>
      <c r="I111" s="7" t="s">
        <v>106</v>
      </c>
      <c r="J111" s="7" t="s">
        <v>106</v>
      </c>
      <c r="K111" s="7" t="s">
        <v>106</v>
      </c>
      <c r="L111" s="7" t="s">
        <v>106</v>
      </c>
      <c r="M111" s="7" t="s">
        <v>106</v>
      </c>
      <c r="N111" s="7" t="s">
        <v>106</v>
      </c>
      <c r="O111" s="7" t="s">
        <v>106</v>
      </c>
      <c r="P111" s="7" t="s">
        <v>106</v>
      </c>
      <c r="Q111" s="7" t="s">
        <v>106</v>
      </c>
      <c r="R111" s="7" t="s">
        <v>106</v>
      </c>
      <c r="S111" s="7" t="s">
        <v>106</v>
      </c>
      <c r="T111" s="7" t="s">
        <v>106</v>
      </c>
      <c r="U111" s="7" t="s">
        <v>106</v>
      </c>
      <c r="V111" s="7" t="s">
        <v>106</v>
      </c>
      <c r="W111" s="7" t="s">
        <v>106</v>
      </c>
      <c r="X111" s="7" t="s">
        <v>106</v>
      </c>
      <c r="Y111" s="7" t="s">
        <v>106</v>
      </c>
      <c r="Z111" s="7" t="s">
        <v>106</v>
      </c>
      <c r="AA111" s="7" t="s">
        <v>106</v>
      </c>
      <c r="AB111" s="7" t="s">
        <v>106</v>
      </c>
      <c r="AC111" s="7" t="s">
        <v>106</v>
      </c>
      <c r="AD111" s="7" t="s">
        <v>106</v>
      </c>
      <c r="AE111" s="7" t="s">
        <v>106</v>
      </c>
      <c r="AF111" s="7" t="s">
        <v>106</v>
      </c>
      <c r="AG111" s="7" t="s">
        <v>106</v>
      </c>
      <c r="AH111" s="7" t="s">
        <v>106</v>
      </c>
      <c r="AI111" s="7" t="s">
        <v>106</v>
      </c>
      <c r="AJ111" s="7" t="s">
        <v>106</v>
      </c>
      <c r="AK111" s="7" t="s">
        <v>106</v>
      </c>
      <c r="AL111" s="7" t="s">
        <v>106</v>
      </c>
      <c r="AM111" s="7" t="s">
        <v>106</v>
      </c>
      <c r="AN111" s="10">
        <f t="shared" si="114"/>
        <v>0</v>
      </c>
      <c r="AO111" s="10">
        <f t="shared" si="115"/>
        <v>0</v>
      </c>
      <c r="AP111" s="10">
        <f t="shared" si="116"/>
        <v>0</v>
      </c>
      <c r="AQ111" s="10">
        <f t="shared" si="117"/>
        <v>0</v>
      </c>
      <c r="AR111" s="10">
        <f t="shared" si="118"/>
        <v>0</v>
      </c>
      <c r="AS111" s="10">
        <f t="shared" si="119"/>
        <v>0</v>
      </c>
      <c r="AT111" s="10">
        <f t="shared" si="120"/>
        <v>0</v>
      </c>
      <c r="AU111" s="10">
        <v>0</v>
      </c>
      <c r="AV111" s="10">
        <v>0</v>
      </c>
      <c r="AW111" s="10">
        <v>0</v>
      </c>
      <c r="AX111" s="10">
        <v>0</v>
      </c>
      <c r="AY111" s="10">
        <v>0</v>
      </c>
      <c r="AZ111" s="10">
        <v>0</v>
      </c>
      <c r="BA111" s="10">
        <v>0</v>
      </c>
      <c r="BB111" s="10">
        <v>0</v>
      </c>
      <c r="BC111" s="10">
        <v>0</v>
      </c>
      <c r="BD111" s="10">
        <v>0</v>
      </c>
      <c r="BE111" s="10">
        <v>0</v>
      </c>
      <c r="BF111" s="10">
        <v>0</v>
      </c>
      <c r="BG111" s="10">
        <v>0</v>
      </c>
      <c r="BH111" s="10">
        <v>0</v>
      </c>
      <c r="BI111" s="10">
        <v>0</v>
      </c>
      <c r="BJ111" s="10">
        <v>0</v>
      </c>
      <c r="BK111" s="10">
        <v>0</v>
      </c>
      <c r="BL111" s="10">
        <v>0</v>
      </c>
      <c r="BM111" s="10">
        <v>0</v>
      </c>
      <c r="BN111" s="10">
        <v>0</v>
      </c>
      <c r="BO111" s="10">
        <v>0</v>
      </c>
      <c r="BP111" s="10">
        <v>0</v>
      </c>
      <c r="BQ111" s="10">
        <v>0</v>
      </c>
      <c r="BR111" s="10">
        <v>0</v>
      </c>
      <c r="BS111" s="10">
        <v>0</v>
      </c>
      <c r="BT111" s="10">
        <v>0</v>
      </c>
      <c r="BU111" s="10">
        <v>0</v>
      </c>
      <c r="BV111" s="10">
        <v>0</v>
      </c>
      <c r="BW111" s="7" t="s">
        <v>106</v>
      </c>
      <c r="BX111" s="7" t="s">
        <v>106</v>
      </c>
      <c r="BY111" s="7" t="s">
        <v>106</v>
      </c>
      <c r="BZ111" s="7" t="s">
        <v>106</v>
      </c>
      <c r="CA111" s="9" t="s">
        <v>524</v>
      </c>
      <c r="CB111" s="24" t="e">
        <f t="shared" si="87"/>
        <v>#VALUE!</v>
      </c>
      <c r="CC111" s="24" t="e">
        <f t="shared" si="88"/>
        <v>#VALUE!</v>
      </c>
      <c r="CD111" s="24" t="e">
        <f t="shared" si="89"/>
        <v>#VALUE!</v>
      </c>
      <c r="CE111" s="24" t="e">
        <f t="shared" si="90"/>
        <v>#VALUE!</v>
      </c>
      <c r="CF111" s="24" t="e">
        <f t="shared" si="91"/>
        <v>#VALUE!</v>
      </c>
      <c r="CG111" s="24" t="e">
        <f t="shared" si="92"/>
        <v>#VALUE!</v>
      </c>
    </row>
    <row r="112" spans="1:85" ht="63" x14ac:dyDescent="0.25">
      <c r="A112" s="6" t="s">
        <v>266</v>
      </c>
      <c r="B112" s="56" t="s">
        <v>516</v>
      </c>
      <c r="C112" s="6" t="s">
        <v>517</v>
      </c>
      <c r="D112" s="10">
        <v>4.166666666666667</v>
      </c>
      <c r="E112" s="7" t="s">
        <v>106</v>
      </c>
      <c r="F112" s="7" t="s">
        <v>106</v>
      </c>
      <c r="G112" s="7" t="s">
        <v>106</v>
      </c>
      <c r="H112" s="7" t="s">
        <v>106</v>
      </c>
      <c r="I112" s="7" t="s">
        <v>106</v>
      </c>
      <c r="J112" s="7" t="s">
        <v>106</v>
      </c>
      <c r="K112" s="7" t="s">
        <v>106</v>
      </c>
      <c r="L112" s="7" t="s">
        <v>106</v>
      </c>
      <c r="M112" s="7" t="s">
        <v>106</v>
      </c>
      <c r="N112" s="7" t="s">
        <v>106</v>
      </c>
      <c r="O112" s="7" t="s">
        <v>106</v>
      </c>
      <c r="P112" s="7" t="s">
        <v>106</v>
      </c>
      <c r="Q112" s="7" t="s">
        <v>106</v>
      </c>
      <c r="R112" s="7" t="s">
        <v>106</v>
      </c>
      <c r="S112" s="7" t="s">
        <v>106</v>
      </c>
      <c r="T112" s="7" t="s">
        <v>106</v>
      </c>
      <c r="U112" s="7" t="s">
        <v>106</v>
      </c>
      <c r="V112" s="7" t="s">
        <v>106</v>
      </c>
      <c r="W112" s="7" t="s">
        <v>106</v>
      </c>
      <c r="X112" s="7" t="s">
        <v>106</v>
      </c>
      <c r="Y112" s="7" t="s">
        <v>106</v>
      </c>
      <c r="Z112" s="7" t="s">
        <v>106</v>
      </c>
      <c r="AA112" s="7" t="s">
        <v>106</v>
      </c>
      <c r="AB112" s="7" t="s">
        <v>106</v>
      </c>
      <c r="AC112" s="7" t="s">
        <v>106</v>
      </c>
      <c r="AD112" s="7" t="s">
        <v>106</v>
      </c>
      <c r="AE112" s="7" t="s">
        <v>106</v>
      </c>
      <c r="AF112" s="7" t="s">
        <v>106</v>
      </c>
      <c r="AG112" s="7" t="s">
        <v>106</v>
      </c>
      <c r="AH112" s="7" t="s">
        <v>106</v>
      </c>
      <c r="AI112" s="7" t="s">
        <v>106</v>
      </c>
      <c r="AJ112" s="7" t="s">
        <v>106</v>
      </c>
      <c r="AK112" s="7" t="s">
        <v>106</v>
      </c>
      <c r="AL112" s="7" t="s">
        <v>106</v>
      </c>
      <c r="AM112" s="7" t="s">
        <v>106</v>
      </c>
      <c r="AN112" s="10">
        <f t="shared" si="114"/>
        <v>0</v>
      </c>
      <c r="AO112" s="10">
        <f t="shared" si="115"/>
        <v>4.1742661099999996</v>
      </c>
      <c r="AP112" s="10">
        <f t="shared" si="116"/>
        <v>0.4</v>
      </c>
      <c r="AQ112" s="10">
        <f t="shared" si="117"/>
        <v>0</v>
      </c>
      <c r="AR112" s="10">
        <f t="shared" si="118"/>
        <v>0.1</v>
      </c>
      <c r="AS112" s="10">
        <f t="shared" si="119"/>
        <v>0</v>
      </c>
      <c r="AT112" s="10">
        <f t="shared" si="120"/>
        <v>0</v>
      </c>
      <c r="AU112" s="10">
        <v>0</v>
      </c>
      <c r="AV112" s="10">
        <v>0</v>
      </c>
      <c r="AW112" s="10">
        <v>0</v>
      </c>
      <c r="AX112" s="10">
        <v>0</v>
      </c>
      <c r="AY112" s="10">
        <v>0</v>
      </c>
      <c r="AZ112" s="10">
        <v>0</v>
      </c>
      <c r="BA112" s="10">
        <v>0</v>
      </c>
      <c r="BB112" s="10">
        <v>0</v>
      </c>
      <c r="BC112" s="10">
        <v>0</v>
      </c>
      <c r="BD112" s="10">
        <v>0</v>
      </c>
      <c r="BE112" s="10">
        <v>0</v>
      </c>
      <c r="BF112" s="10">
        <v>0</v>
      </c>
      <c r="BG112" s="10">
        <v>0</v>
      </c>
      <c r="BH112" s="10">
        <v>0</v>
      </c>
      <c r="BI112" s="10">
        <v>0</v>
      </c>
      <c r="BJ112" s="10">
        <v>4.1742661099999996</v>
      </c>
      <c r="BK112" s="10">
        <v>0.4</v>
      </c>
      <c r="BL112" s="10">
        <v>0</v>
      </c>
      <c r="BM112" s="10">
        <v>0.1</v>
      </c>
      <c r="BN112" s="10">
        <v>0</v>
      </c>
      <c r="BO112" s="10">
        <v>0</v>
      </c>
      <c r="BP112" s="10">
        <v>0</v>
      </c>
      <c r="BQ112" s="10">
        <v>0</v>
      </c>
      <c r="BR112" s="10">
        <v>0</v>
      </c>
      <c r="BS112" s="10">
        <v>0</v>
      </c>
      <c r="BT112" s="10">
        <v>0</v>
      </c>
      <c r="BU112" s="10">
        <v>0</v>
      </c>
      <c r="BV112" s="10">
        <v>0</v>
      </c>
      <c r="BW112" s="7" t="s">
        <v>106</v>
      </c>
      <c r="BX112" s="7" t="s">
        <v>106</v>
      </c>
      <c r="BY112" s="7" t="s">
        <v>106</v>
      </c>
      <c r="BZ112" s="7" t="s">
        <v>106</v>
      </c>
      <c r="CA112" s="9" t="s">
        <v>525</v>
      </c>
      <c r="CB112" s="24" t="e">
        <f t="shared" si="87"/>
        <v>#VALUE!</v>
      </c>
      <c r="CC112" s="24" t="e">
        <f t="shared" si="88"/>
        <v>#VALUE!</v>
      </c>
      <c r="CD112" s="24" t="e">
        <f t="shared" si="89"/>
        <v>#VALUE!</v>
      </c>
      <c r="CE112" s="24" t="e">
        <f t="shared" si="90"/>
        <v>#VALUE!</v>
      </c>
      <c r="CF112" s="24" t="e">
        <f t="shared" si="91"/>
        <v>#VALUE!</v>
      </c>
      <c r="CG112" s="24" t="e">
        <f t="shared" si="92"/>
        <v>#VALUE!</v>
      </c>
    </row>
    <row r="113" spans="1:85" ht="47.25" x14ac:dyDescent="0.25">
      <c r="A113" s="6" t="s">
        <v>198</v>
      </c>
      <c r="B113" s="56" t="s">
        <v>518</v>
      </c>
      <c r="C113" s="6" t="s">
        <v>519</v>
      </c>
      <c r="D113" s="10">
        <v>6.4</v>
      </c>
      <c r="E113" s="7" t="s">
        <v>106</v>
      </c>
      <c r="F113" s="7" t="s">
        <v>106</v>
      </c>
      <c r="G113" s="7" t="s">
        <v>106</v>
      </c>
      <c r="H113" s="7" t="s">
        <v>106</v>
      </c>
      <c r="I113" s="7" t="s">
        <v>106</v>
      </c>
      <c r="J113" s="7" t="s">
        <v>106</v>
      </c>
      <c r="K113" s="7" t="s">
        <v>106</v>
      </c>
      <c r="L113" s="7" t="s">
        <v>106</v>
      </c>
      <c r="M113" s="7" t="s">
        <v>106</v>
      </c>
      <c r="N113" s="7" t="s">
        <v>106</v>
      </c>
      <c r="O113" s="7" t="s">
        <v>106</v>
      </c>
      <c r="P113" s="7" t="s">
        <v>106</v>
      </c>
      <c r="Q113" s="7" t="s">
        <v>106</v>
      </c>
      <c r="R113" s="7" t="s">
        <v>106</v>
      </c>
      <c r="S113" s="7" t="s">
        <v>106</v>
      </c>
      <c r="T113" s="7" t="s">
        <v>106</v>
      </c>
      <c r="U113" s="7" t="s">
        <v>106</v>
      </c>
      <c r="V113" s="7" t="s">
        <v>106</v>
      </c>
      <c r="W113" s="7" t="s">
        <v>106</v>
      </c>
      <c r="X113" s="7" t="s">
        <v>106</v>
      </c>
      <c r="Y113" s="7" t="s">
        <v>106</v>
      </c>
      <c r="Z113" s="7" t="s">
        <v>106</v>
      </c>
      <c r="AA113" s="7" t="s">
        <v>106</v>
      </c>
      <c r="AB113" s="7" t="s">
        <v>106</v>
      </c>
      <c r="AC113" s="7" t="s">
        <v>106</v>
      </c>
      <c r="AD113" s="7" t="s">
        <v>106</v>
      </c>
      <c r="AE113" s="7" t="s">
        <v>106</v>
      </c>
      <c r="AF113" s="7" t="s">
        <v>106</v>
      </c>
      <c r="AG113" s="7" t="s">
        <v>106</v>
      </c>
      <c r="AH113" s="7" t="s">
        <v>106</v>
      </c>
      <c r="AI113" s="7" t="s">
        <v>106</v>
      </c>
      <c r="AJ113" s="7" t="s">
        <v>106</v>
      </c>
      <c r="AK113" s="7" t="s">
        <v>106</v>
      </c>
      <c r="AL113" s="7" t="s">
        <v>106</v>
      </c>
      <c r="AM113" s="7" t="s">
        <v>106</v>
      </c>
      <c r="AN113" s="10">
        <f t="shared" si="114"/>
        <v>0</v>
      </c>
      <c r="AO113" s="10">
        <f t="shared" si="115"/>
        <v>6.3969443300000002</v>
      </c>
      <c r="AP113" s="10">
        <f t="shared" si="116"/>
        <v>0.63</v>
      </c>
      <c r="AQ113" s="10">
        <f t="shared" si="117"/>
        <v>0</v>
      </c>
      <c r="AR113" s="10">
        <f t="shared" si="118"/>
        <v>0.28999999999999998</v>
      </c>
      <c r="AS113" s="10">
        <f t="shared" si="119"/>
        <v>0</v>
      </c>
      <c r="AT113" s="10">
        <f t="shared" si="120"/>
        <v>0</v>
      </c>
      <c r="AU113" s="10">
        <v>0</v>
      </c>
      <c r="AV113" s="10">
        <v>0</v>
      </c>
      <c r="AW113" s="10">
        <v>0</v>
      </c>
      <c r="AX113" s="10">
        <v>0</v>
      </c>
      <c r="AY113" s="10">
        <v>0</v>
      </c>
      <c r="AZ113" s="10">
        <v>0</v>
      </c>
      <c r="BA113" s="10">
        <v>0</v>
      </c>
      <c r="BB113" s="10">
        <v>0</v>
      </c>
      <c r="BC113" s="10">
        <v>0</v>
      </c>
      <c r="BD113" s="10">
        <v>0</v>
      </c>
      <c r="BE113" s="10">
        <v>0</v>
      </c>
      <c r="BF113" s="10">
        <v>0</v>
      </c>
      <c r="BG113" s="10">
        <v>0</v>
      </c>
      <c r="BH113" s="10">
        <v>0</v>
      </c>
      <c r="BI113" s="10">
        <v>0</v>
      </c>
      <c r="BJ113" s="10">
        <v>6.3969443300000002</v>
      </c>
      <c r="BK113" s="10">
        <v>0.63</v>
      </c>
      <c r="BL113" s="10">
        <v>0</v>
      </c>
      <c r="BM113" s="10">
        <v>0.28999999999999998</v>
      </c>
      <c r="BN113" s="10">
        <v>0</v>
      </c>
      <c r="BO113" s="10">
        <v>0</v>
      </c>
      <c r="BP113" s="10">
        <v>0</v>
      </c>
      <c r="BQ113" s="10">
        <v>0</v>
      </c>
      <c r="BR113" s="10">
        <v>0</v>
      </c>
      <c r="BS113" s="10">
        <v>0</v>
      </c>
      <c r="BT113" s="10">
        <v>0</v>
      </c>
      <c r="BU113" s="10">
        <v>0</v>
      </c>
      <c r="BV113" s="10">
        <v>0</v>
      </c>
      <c r="BW113" s="7" t="s">
        <v>106</v>
      </c>
      <c r="BX113" s="7" t="s">
        <v>106</v>
      </c>
      <c r="BY113" s="7" t="s">
        <v>106</v>
      </c>
      <c r="BZ113" s="7" t="s">
        <v>106</v>
      </c>
      <c r="CA113" s="9" t="s">
        <v>526</v>
      </c>
      <c r="CB113" s="24" t="e">
        <f t="shared" si="87"/>
        <v>#VALUE!</v>
      </c>
      <c r="CC113" s="24" t="e">
        <f t="shared" si="88"/>
        <v>#VALUE!</v>
      </c>
      <c r="CD113" s="24" t="e">
        <f t="shared" si="89"/>
        <v>#VALUE!</v>
      </c>
      <c r="CE113" s="24" t="e">
        <f t="shared" si="90"/>
        <v>#VALUE!</v>
      </c>
      <c r="CF113" s="24" t="e">
        <f t="shared" si="91"/>
        <v>#VALUE!</v>
      </c>
      <c r="CG113" s="24" t="e">
        <f t="shared" si="92"/>
        <v>#VALUE!</v>
      </c>
    </row>
    <row r="114" spans="1:85" ht="47.25" x14ac:dyDescent="0.25">
      <c r="A114" s="6" t="s">
        <v>199</v>
      </c>
      <c r="B114" s="56" t="s">
        <v>520</v>
      </c>
      <c r="C114" s="6" t="s">
        <v>521</v>
      </c>
      <c r="D114" s="10" t="s">
        <v>106</v>
      </c>
      <c r="E114" s="7" t="s">
        <v>106</v>
      </c>
      <c r="F114" s="7" t="s">
        <v>106</v>
      </c>
      <c r="G114" s="7" t="s">
        <v>106</v>
      </c>
      <c r="H114" s="7" t="s">
        <v>106</v>
      </c>
      <c r="I114" s="7" t="s">
        <v>106</v>
      </c>
      <c r="J114" s="7" t="s">
        <v>106</v>
      </c>
      <c r="K114" s="7" t="s">
        <v>106</v>
      </c>
      <c r="L114" s="7" t="s">
        <v>106</v>
      </c>
      <c r="M114" s="7" t="s">
        <v>106</v>
      </c>
      <c r="N114" s="7" t="s">
        <v>106</v>
      </c>
      <c r="O114" s="7" t="s">
        <v>106</v>
      </c>
      <c r="P114" s="7" t="s">
        <v>106</v>
      </c>
      <c r="Q114" s="7" t="s">
        <v>106</v>
      </c>
      <c r="R114" s="7" t="s">
        <v>106</v>
      </c>
      <c r="S114" s="7" t="s">
        <v>106</v>
      </c>
      <c r="T114" s="7" t="s">
        <v>106</v>
      </c>
      <c r="U114" s="7" t="s">
        <v>106</v>
      </c>
      <c r="V114" s="7" t="s">
        <v>106</v>
      </c>
      <c r="W114" s="7" t="s">
        <v>106</v>
      </c>
      <c r="X114" s="7" t="s">
        <v>106</v>
      </c>
      <c r="Y114" s="7" t="s">
        <v>106</v>
      </c>
      <c r="Z114" s="7" t="s">
        <v>106</v>
      </c>
      <c r="AA114" s="7" t="s">
        <v>106</v>
      </c>
      <c r="AB114" s="7" t="s">
        <v>106</v>
      </c>
      <c r="AC114" s="7" t="s">
        <v>106</v>
      </c>
      <c r="AD114" s="7" t="s">
        <v>106</v>
      </c>
      <c r="AE114" s="7" t="s">
        <v>106</v>
      </c>
      <c r="AF114" s="7" t="s">
        <v>106</v>
      </c>
      <c r="AG114" s="7" t="s">
        <v>106</v>
      </c>
      <c r="AH114" s="7" t="s">
        <v>106</v>
      </c>
      <c r="AI114" s="7" t="s">
        <v>106</v>
      </c>
      <c r="AJ114" s="7" t="s">
        <v>106</v>
      </c>
      <c r="AK114" s="7" t="s">
        <v>106</v>
      </c>
      <c r="AL114" s="7" t="s">
        <v>106</v>
      </c>
      <c r="AM114" s="7" t="s">
        <v>106</v>
      </c>
      <c r="AN114" s="10">
        <f t="shared" ref="AN114:AN115" si="124">AU114+BB114+BI114+BP114</f>
        <v>0</v>
      </c>
      <c r="AO114" s="10">
        <f t="shared" ref="AO114:AO115" si="125">AV114+BC114+BJ114+BQ114</f>
        <v>0</v>
      </c>
      <c r="AP114" s="10">
        <f t="shared" ref="AP114:AP115" si="126">AW114+BD114+BK114+BR114</f>
        <v>0</v>
      </c>
      <c r="AQ114" s="10">
        <f t="shared" ref="AQ114:AQ115" si="127">AX114+BE114+BL114+BS114</f>
        <v>0</v>
      </c>
      <c r="AR114" s="10">
        <f t="shared" ref="AR114:AR115" si="128">AY114+BF114+BM114+BT114</f>
        <v>0</v>
      </c>
      <c r="AS114" s="10">
        <f t="shared" ref="AS114:AS115" si="129">AZ114+BG114+BN114+BU114</f>
        <v>0</v>
      </c>
      <c r="AT114" s="10">
        <f t="shared" ref="AT114:AT115" si="130">BA114+BH114+BO114+BV114</f>
        <v>0</v>
      </c>
      <c r="AU114" s="10">
        <v>0</v>
      </c>
      <c r="AV114" s="10">
        <v>0</v>
      </c>
      <c r="AW114" s="10">
        <v>0</v>
      </c>
      <c r="AX114" s="10">
        <v>0</v>
      </c>
      <c r="AY114" s="10">
        <v>0</v>
      </c>
      <c r="AZ114" s="10">
        <v>0</v>
      </c>
      <c r="BA114" s="10">
        <v>0</v>
      </c>
      <c r="BB114" s="10">
        <v>0</v>
      </c>
      <c r="BC114" s="10">
        <v>0</v>
      </c>
      <c r="BD114" s="10">
        <v>0</v>
      </c>
      <c r="BE114" s="10">
        <v>0</v>
      </c>
      <c r="BF114" s="10">
        <v>0</v>
      </c>
      <c r="BG114" s="10">
        <v>0</v>
      </c>
      <c r="BH114" s="10">
        <v>0</v>
      </c>
      <c r="BI114" s="10">
        <v>0</v>
      </c>
      <c r="BJ114" s="10">
        <v>0</v>
      </c>
      <c r="BK114" s="10">
        <v>0</v>
      </c>
      <c r="BL114" s="10">
        <v>0</v>
      </c>
      <c r="BM114" s="10">
        <v>0</v>
      </c>
      <c r="BN114" s="10">
        <v>0</v>
      </c>
      <c r="BO114" s="10">
        <v>0</v>
      </c>
      <c r="BP114" s="10">
        <v>0</v>
      </c>
      <c r="BQ114" s="10">
        <v>0</v>
      </c>
      <c r="BR114" s="10">
        <v>0</v>
      </c>
      <c r="BS114" s="10">
        <v>0</v>
      </c>
      <c r="BT114" s="10">
        <v>0</v>
      </c>
      <c r="BU114" s="10">
        <v>0</v>
      </c>
      <c r="BV114" s="10">
        <v>0</v>
      </c>
      <c r="BW114" s="7" t="s">
        <v>106</v>
      </c>
      <c r="BX114" s="7" t="s">
        <v>106</v>
      </c>
      <c r="BY114" s="7" t="s">
        <v>106</v>
      </c>
      <c r="BZ114" s="7" t="s">
        <v>106</v>
      </c>
      <c r="CA114" s="9" t="s">
        <v>527</v>
      </c>
      <c r="CB114" s="24" t="e">
        <f t="shared" si="87"/>
        <v>#VALUE!</v>
      </c>
      <c r="CC114" s="24" t="e">
        <f t="shared" si="88"/>
        <v>#VALUE!</v>
      </c>
      <c r="CD114" s="24" t="e">
        <f t="shared" si="89"/>
        <v>#VALUE!</v>
      </c>
      <c r="CE114" s="24" t="e">
        <f t="shared" si="90"/>
        <v>#VALUE!</v>
      </c>
      <c r="CF114" s="24" t="e">
        <f t="shared" si="91"/>
        <v>#VALUE!</v>
      </c>
      <c r="CG114" s="24" t="e">
        <f t="shared" si="92"/>
        <v>#VALUE!</v>
      </c>
    </row>
    <row r="115" spans="1:85" ht="126" x14ac:dyDescent="0.25">
      <c r="A115" s="6" t="s">
        <v>200</v>
      </c>
      <c r="B115" s="56" t="s">
        <v>522</v>
      </c>
      <c r="C115" s="6" t="s">
        <v>523</v>
      </c>
      <c r="D115" s="10" t="s">
        <v>106</v>
      </c>
      <c r="E115" s="7" t="s">
        <v>106</v>
      </c>
      <c r="F115" s="7" t="s">
        <v>106</v>
      </c>
      <c r="G115" s="7" t="s">
        <v>106</v>
      </c>
      <c r="H115" s="7" t="s">
        <v>106</v>
      </c>
      <c r="I115" s="7" t="s">
        <v>106</v>
      </c>
      <c r="J115" s="7" t="s">
        <v>106</v>
      </c>
      <c r="K115" s="7" t="s">
        <v>106</v>
      </c>
      <c r="L115" s="7" t="s">
        <v>106</v>
      </c>
      <c r="M115" s="7" t="s">
        <v>106</v>
      </c>
      <c r="N115" s="7" t="s">
        <v>106</v>
      </c>
      <c r="O115" s="7" t="s">
        <v>106</v>
      </c>
      <c r="P115" s="7" t="s">
        <v>106</v>
      </c>
      <c r="Q115" s="7" t="s">
        <v>106</v>
      </c>
      <c r="R115" s="7" t="s">
        <v>106</v>
      </c>
      <c r="S115" s="7" t="s">
        <v>106</v>
      </c>
      <c r="T115" s="7" t="s">
        <v>106</v>
      </c>
      <c r="U115" s="7" t="s">
        <v>106</v>
      </c>
      <c r="V115" s="7" t="s">
        <v>106</v>
      </c>
      <c r="W115" s="7" t="s">
        <v>106</v>
      </c>
      <c r="X115" s="7" t="s">
        <v>106</v>
      </c>
      <c r="Y115" s="7" t="s">
        <v>106</v>
      </c>
      <c r="Z115" s="7" t="s">
        <v>106</v>
      </c>
      <c r="AA115" s="7" t="s">
        <v>106</v>
      </c>
      <c r="AB115" s="7" t="s">
        <v>106</v>
      </c>
      <c r="AC115" s="7" t="s">
        <v>106</v>
      </c>
      <c r="AD115" s="7" t="s">
        <v>106</v>
      </c>
      <c r="AE115" s="7" t="s">
        <v>106</v>
      </c>
      <c r="AF115" s="7" t="s">
        <v>106</v>
      </c>
      <c r="AG115" s="7" t="s">
        <v>106</v>
      </c>
      <c r="AH115" s="7" t="s">
        <v>106</v>
      </c>
      <c r="AI115" s="7" t="s">
        <v>106</v>
      </c>
      <c r="AJ115" s="7" t="s">
        <v>106</v>
      </c>
      <c r="AK115" s="7" t="s">
        <v>106</v>
      </c>
      <c r="AL115" s="7" t="s">
        <v>106</v>
      </c>
      <c r="AM115" s="7" t="s">
        <v>106</v>
      </c>
      <c r="AN115" s="10">
        <f t="shared" si="124"/>
        <v>0</v>
      </c>
      <c r="AO115" s="10">
        <f t="shared" si="125"/>
        <v>0</v>
      </c>
      <c r="AP115" s="10">
        <f t="shared" si="126"/>
        <v>0</v>
      </c>
      <c r="AQ115" s="10">
        <f t="shared" si="127"/>
        <v>0</v>
      </c>
      <c r="AR115" s="10">
        <f t="shared" si="128"/>
        <v>0</v>
      </c>
      <c r="AS115" s="10">
        <f t="shared" si="129"/>
        <v>0</v>
      </c>
      <c r="AT115" s="10">
        <f t="shared" si="130"/>
        <v>0</v>
      </c>
      <c r="AU115" s="10">
        <v>0</v>
      </c>
      <c r="AV115" s="10">
        <v>0</v>
      </c>
      <c r="AW115" s="10">
        <v>0</v>
      </c>
      <c r="AX115" s="10">
        <v>0</v>
      </c>
      <c r="AY115" s="10">
        <v>0</v>
      </c>
      <c r="AZ115" s="10">
        <v>0</v>
      </c>
      <c r="BA115" s="10">
        <v>0</v>
      </c>
      <c r="BB115" s="10">
        <v>0</v>
      </c>
      <c r="BC115" s="10">
        <v>0</v>
      </c>
      <c r="BD115" s="10">
        <v>0</v>
      </c>
      <c r="BE115" s="10">
        <v>0</v>
      </c>
      <c r="BF115" s="10">
        <v>0</v>
      </c>
      <c r="BG115" s="10">
        <v>0</v>
      </c>
      <c r="BH115" s="10">
        <v>0</v>
      </c>
      <c r="BI115" s="10">
        <v>0</v>
      </c>
      <c r="BJ115" s="10">
        <v>0</v>
      </c>
      <c r="BK115" s="10">
        <v>0</v>
      </c>
      <c r="BL115" s="10">
        <v>0</v>
      </c>
      <c r="BM115" s="10">
        <v>0</v>
      </c>
      <c r="BN115" s="10">
        <v>0</v>
      </c>
      <c r="BO115" s="10">
        <v>0</v>
      </c>
      <c r="BP115" s="10">
        <v>0</v>
      </c>
      <c r="BQ115" s="10">
        <v>0</v>
      </c>
      <c r="BR115" s="10">
        <v>0</v>
      </c>
      <c r="BS115" s="10">
        <v>0</v>
      </c>
      <c r="BT115" s="10">
        <v>0</v>
      </c>
      <c r="BU115" s="10">
        <v>0</v>
      </c>
      <c r="BV115" s="10">
        <v>0</v>
      </c>
      <c r="BW115" s="7" t="s">
        <v>106</v>
      </c>
      <c r="BX115" s="7" t="s">
        <v>106</v>
      </c>
      <c r="BY115" s="7" t="s">
        <v>106</v>
      </c>
      <c r="BZ115" s="7" t="s">
        <v>106</v>
      </c>
      <c r="CA115" s="9" t="s">
        <v>528</v>
      </c>
      <c r="CB115" s="24" t="e">
        <f t="shared" si="87"/>
        <v>#VALUE!</v>
      </c>
      <c r="CC115" s="24" t="e">
        <f t="shared" si="88"/>
        <v>#VALUE!</v>
      </c>
      <c r="CD115" s="24" t="e">
        <f t="shared" si="89"/>
        <v>#VALUE!</v>
      </c>
      <c r="CE115" s="24" t="e">
        <f t="shared" si="90"/>
        <v>#VALUE!</v>
      </c>
      <c r="CF115" s="24" t="e">
        <f t="shared" si="91"/>
        <v>#VALUE!</v>
      </c>
      <c r="CG115" s="24" t="e">
        <f t="shared" si="92"/>
        <v>#VALUE!</v>
      </c>
    </row>
    <row r="116" spans="1:85" ht="47.25" x14ac:dyDescent="0.25">
      <c r="A116" s="6" t="s">
        <v>201</v>
      </c>
      <c r="B116" s="56" t="s">
        <v>478</v>
      </c>
      <c r="C116" s="6" t="s">
        <v>479</v>
      </c>
      <c r="D116" s="10">
        <v>0.71</v>
      </c>
      <c r="E116" s="7" t="s">
        <v>106</v>
      </c>
      <c r="F116" s="7" t="s">
        <v>106</v>
      </c>
      <c r="G116" s="7" t="s">
        <v>106</v>
      </c>
      <c r="H116" s="7" t="s">
        <v>106</v>
      </c>
      <c r="I116" s="7" t="s">
        <v>106</v>
      </c>
      <c r="J116" s="7" t="s">
        <v>106</v>
      </c>
      <c r="K116" s="7" t="s">
        <v>106</v>
      </c>
      <c r="L116" s="7" t="s">
        <v>106</v>
      </c>
      <c r="M116" s="7" t="s">
        <v>106</v>
      </c>
      <c r="N116" s="7" t="s">
        <v>106</v>
      </c>
      <c r="O116" s="7" t="s">
        <v>106</v>
      </c>
      <c r="P116" s="7" t="s">
        <v>106</v>
      </c>
      <c r="Q116" s="7" t="s">
        <v>106</v>
      </c>
      <c r="R116" s="7" t="s">
        <v>106</v>
      </c>
      <c r="S116" s="7" t="s">
        <v>106</v>
      </c>
      <c r="T116" s="7" t="s">
        <v>106</v>
      </c>
      <c r="U116" s="7" t="s">
        <v>106</v>
      </c>
      <c r="V116" s="7" t="s">
        <v>106</v>
      </c>
      <c r="W116" s="7" t="s">
        <v>106</v>
      </c>
      <c r="X116" s="7" t="s">
        <v>106</v>
      </c>
      <c r="Y116" s="7" t="s">
        <v>106</v>
      </c>
      <c r="Z116" s="7" t="s">
        <v>106</v>
      </c>
      <c r="AA116" s="7" t="s">
        <v>106</v>
      </c>
      <c r="AB116" s="7" t="s">
        <v>106</v>
      </c>
      <c r="AC116" s="7" t="s">
        <v>106</v>
      </c>
      <c r="AD116" s="7" t="s">
        <v>106</v>
      </c>
      <c r="AE116" s="7" t="s">
        <v>106</v>
      </c>
      <c r="AF116" s="7" t="s">
        <v>106</v>
      </c>
      <c r="AG116" s="7" t="s">
        <v>106</v>
      </c>
      <c r="AH116" s="7" t="s">
        <v>106</v>
      </c>
      <c r="AI116" s="7" t="s">
        <v>106</v>
      </c>
      <c r="AJ116" s="7" t="s">
        <v>106</v>
      </c>
      <c r="AK116" s="7" t="s">
        <v>106</v>
      </c>
      <c r="AL116" s="7" t="s">
        <v>106</v>
      </c>
      <c r="AM116" s="7" t="s">
        <v>106</v>
      </c>
      <c r="AN116" s="10">
        <f t="shared" ref="AN116:AT119" si="131">AU116+BB116+BI116+BP116</f>
        <v>0</v>
      </c>
      <c r="AO116" s="10">
        <f t="shared" si="131"/>
        <v>0</v>
      </c>
      <c r="AP116" s="10">
        <f t="shared" si="131"/>
        <v>0</v>
      </c>
      <c r="AQ116" s="10">
        <f t="shared" si="131"/>
        <v>0</v>
      </c>
      <c r="AR116" s="10">
        <f t="shared" si="131"/>
        <v>0</v>
      </c>
      <c r="AS116" s="10">
        <f t="shared" si="131"/>
        <v>0</v>
      </c>
      <c r="AT116" s="10">
        <f t="shared" si="131"/>
        <v>0</v>
      </c>
      <c r="AU116" s="10">
        <v>0</v>
      </c>
      <c r="AV116" s="10">
        <v>0</v>
      </c>
      <c r="AW116" s="10">
        <v>0</v>
      </c>
      <c r="AX116" s="10">
        <v>0</v>
      </c>
      <c r="AY116" s="10">
        <v>0</v>
      </c>
      <c r="AZ116" s="10">
        <v>0</v>
      </c>
      <c r="BA116" s="10">
        <v>0</v>
      </c>
      <c r="BB116" s="10">
        <v>0</v>
      </c>
      <c r="BC116" s="10">
        <v>0</v>
      </c>
      <c r="BD116" s="10">
        <v>0</v>
      </c>
      <c r="BE116" s="10">
        <v>0</v>
      </c>
      <c r="BF116" s="10">
        <v>0</v>
      </c>
      <c r="BG116" s="10">
        <v>0</v>
      </c>
      <c r="BH116" s="10">
        <v>0</v>
      </c>
      <c r="BI116" s="10">
        <v>0</v>
      </c>
      <c r="BJ116" s="10">
        <v>0</v>
      </c>
      <c r="BK116" s="10">
        <v>0</v>
      </c>
      <c r="BL116" s="10">
        <v>0</v>
      </c>
      <c r="BM116" s="10">
        <v>0</v>
      </c>
      <c r="BN116" s="10">
        <v>0</v>
      </c>
      <c r="BO116" s="10">
        <v>0</v>
      </c>
      <c r="BP116" s="10">
        <v>0</v>
      </c>
      <c r="BQ116" s="10">
        <v>0</v>
      </c>
      <c r="BR116" s="10">
        <v>0</v>
      </c>
      <c r="BS116" s="10">
        <v>0</v>
      </c>
      <c r="BT116" s="10">
        <v>0</v>
      </c>
      <c r="BU116" s="10">
        <v>0</v>
      </c>
      <c r="BV116" s="10">
        <v>0</v>
      </c>
      <c r="BW116" s="7" t="s">
        <v>106</v>
      </c>
      <c r="BX116" s="7" t="s">
        <v>106</v>
      </c>
      <c r="BY116" s="7" t="s">
        <v>106</v>
      </c>
      <c r="BZ116" s="7" t="s">
        <v>106</v>
      </c>
      <c r="CA116" s="27" t="s">
        <v>486</v>
      </c>
      <c r="CB116" s="24" t="e">
        <f t="shared" si="87"/>
        <v>#VALUE!</v>
      </c>
      <c r="CC116" s="24" t="e">
        <f t="shared" si="88"/>
        <v>#VALUE!</v>
      </c>
      <c r="CD116" s="24" t="e">
        <f t="shared" si="89"/>
        <v>#VALUE!</v>
      </c>
      <c r="CE116" s="24" t="e">
        <f t="shared" si="90"/>
        <v>#VALUE!</v>
      </c>
      <c r="CF116" s="24" t="e">
        <f t="shared" si="91"/>
        <v>#VALUE!</v>
      </c>
      <c r="CG116" s="24" t="e">
        <f t="shared" si="92"/>
        <v>#VALUE!</v>
      </c>
    </row>
    <row r="117" spans="1:85" ht="47.25" x14ac:dyDescent="0.25">
      <c r="A117" s="6" t="s">
        <v>202</v>
      </c>
      <c r="B117" s="56" t="s">
        <v>480</v>
      </c>
      <c r="C117" s="6" t="s">
        <v>481</v>
      </c>
      <c r="D117" s="10">
        <v>2.31</v>
      </c>
      <c r="E117" s="7" t="s">
        <v>106</v>
      </c>
      <c r="F117" s="7" t="s">
        <v>106</v>
      </c>
      <c r="G117" s="7" t="s">
        <v>106</v>
      </c>
      <c r="H117" s="7" t="s">
        <v>106</v>
      </c>
      <c r="I117" s="7" t="s">
        <v>106</v>
      </c>
      <c r="J117" s="7" t="s">
        <v>106</v>
      </c>
      <c r="K117" s="7" t="s">
        <v>106</v>
      </c>
      <c r="L117" s="7" t="s">
        <v>106</v>
      </c>
      <c r="M117" s="7" t="s">
        <v>106</v>
      </c>
      <c r="N117" s="7" t="s">
        <v>106</v>
      </c>
      <c r="O117" s="7" t="s">
        <v>106</v>
      </c>
      <c r="P117" s="7" t="s">
        <v>106</v>
      </c>
      <c r="Q117" s="7" t="s">
        <v>106</v>
      </c>
      <c r="R117" s="7" t="s">
        <v>106</v>
      </c>
      <c r="S117" s="7" t="s">
        <v>106</v>
      </c>
      <c r="T117" s="7" t="s">
        <v>106</v>
      </c>
      <c r="U117" s="7" t="s">
        <v>106</v>
      </c>
      <c r="V117" s="7" t="s">
        <v>106</v>
      </c>
      <c r="W117" s="7" t="s">
        <v>106</v>
      </c>
      <c r="X117" s="7" t="s">
        <v>106</v>
      </c>
      <c r="Y117" s="7" t="s">
        <v>106</v>
      </c>
      <c r="Z117" s="7" t="s">
        <v>106</v>
      </c>
      <c r="AA117" s="7" t="s">
        <v>106</v>
      </c>
      <c r="AB117" s="7" t="s">
        <v>106</v>
      </c>
      <c r="AC117" s="7" t="s">
        <v>106</v>
      </c>
      <c r="AD117" s="7" t="s">
        <v>106</v>
      </c>
      <c r="AE117" s="7" t="s">
        <v>106</v>
      </c>
      <c r="AF117" s="7" t="s">
        <v>106</v>
      </c>
      <c r="AG117" s="7" t="s">
        <v>106</v>
      </c>
      <c r="AH117" s="7" t="s">
        <v>106</v>
      </c>
      <c r="AI117" s="7" t="s">
        <v>106</v>
      </c>
      <c r="AJ117" s="7" t="s">
        <v>106</v>
      </c>
      <c r="AK117" s="7" t="s">
        <v>106</v>
      </c>
      <c r="AL117" s="7" t="s">
        <v>106</v>
      </c>
      <c r="AM117" s="7" t="s">
        <v>106</v>
      </c>
      <c r="AN117" s="10">
        <f t="shared" si="131"/>
        <v>0</v>
      </c>
      <c r="AO117" s="10">
        <f t="shared" si="131"/>
        <v>0</v>
      </c>
      <c r="AP117" s="10">
        <f t="shared" si="131"/>
        <v>0</v>
      </c>
      <c r="AQ117" s="10">
        <f t="shared" si="131"/>
        <v>0</v>
      </c>
      <c r="AR117" s="10">
        <f t="shared" si="131"/>
        <v>0</v>
      </c>
      <c r="AS117" s="10">
        <f t="shared" si="131"/>
        <v>0</v>
      </c>
      <c r="AT117" s="10">
        <f t="shared" si="131"/>
        <v>0</v>
      </c>
      <c r="AU117" s="10">
        <v>0</v>
      </c>
      <c r="AV117" s="10">
        <v>0</v>
      </c>
      <c r="AW117" s="10">
        <v>0</v>
      </c>
      <c r="AX117" s="10">
        <v>0</v>
      </c>
      <c r="AY117" s="10">
        <v>0</v>
      </c>
      <c r="AZ117" s="10">
        <v>0</v>
      </c>
      <c r="BA117" s="10">
        <v>0</v>
      </c>
      <c r="BB117" s="10">
        <v>0</v>
      </c>
      <c r="BC117" s="10">
        <v>0</v>
      </c>
      <c r="BD117" s="10">
        <v>0</v>
      </c>
      <c r="BE117" s="10">
        <v>0</v>
      </c>
      <c r="BF117" s="10">
        <v>0</v>
      </c>
      <c r="BG117" s="10">
        <v>0</v>
      </c>
      <c r="BH117" s="10">
        <v>0</v>
      </c>
      <c r="BI117" s="10">
        <v>0</v>
      </c>
      <c r="BJ117" s="10">
        <v>0</v>
      </c>
      <c r="BK117" s="10">
        <v>0</v>
      </c>
      <c r="BL117" s="10">
        <v>0</v>
      </c>
      <c r="BM117" s="10">
        <v>0</v>
      </c>
      <c r="BN117" s="10">
        <v>0</v>
      </c>
      <c r="BO117" s="10">
        <v>0</v>
      </c>
      <c r="BP117" s="10">
        <v>0</v>
      </c>
      <c r="BQ117" s="10">
        <v>0</v>
      </c>
      <c r="BR117" s="10">
        <v>0</v>
      </c>
      <c r="BS117" s="10">
        <v>0</v>
      </c>
      <c r="BT117" s="10">
        <v>0</v>
      </c>
      <c r="BU117" s="10">
        <v>0</v>
      </c>
      <c r="BV117" s="10">
        <v>0</v>
      </c>
      <c r="BW117" s="7" t="s">
        <v>106</v>
      </c>
      <c r="BX117" s="7" t="s">
        <v>106</v>
      </c>
      <c r="BY117" s="7" t="s">
        <v>106</v>
      </c>
      <c r="BZ117" s="7" t="s">
        <v>106</v>
      </c>
      <c r="CA117" s="27" t="s">
        <v>487</v>
      </c>
      <c r="CB117" s="24" t="e">
        <f t="shared" si="87"/>
        <v>#VALUE!</v>
      </c>
      <c r="CC117" s="24" t="e">
        <f t="shared" si="88"/>
        <v>#VALUE!</v>
      </c>
      <c r="CD117" s="24" t="e">
        <f t="shared" si="89"/>
        <v>#VALUE!</v>
      </c>
      <c r="CE117" s="24" t="e">
        <f t="shared" si="90"/>
        <v>#VALUE!</v>
      </c>
      <c r="CF117" s="24" t="e">
        <f t="shared" si="91"/>
        <v>#VALUE!</v>
      </c>
      <c r="CG117" s="24" t="e">
        <f t="shared" si="92"/>
        <v>#VALUE!</v>
      </c>
    </row>
    <row r="118" spans="1:85" ht="78.75" x14ac:dyDescent="0.25">
      <c r="A118" s="6" t="s">
        <v>203</v>
      </c>
      <c r="B118" s="26" t="s">
        <v>482</v>
      </c>
      <c r="C118" s="6" t="s">
        <v>483</v>
      </c>
      <c r="D118" s="10">
        <v>2.35</v>
      </c>
      <c r="E118" s="7" t="s">
        <v>106</v>
      </c>
      <c r="F118" s="7" t="s">
        <v>106</v>
      </c>
      <c r="G118" s="7" t="s">
        <v>106</v>
      </c>
      <c r="H118" s="7" t="s">
        <v>106</v>
      </c>
      <c r="I118" s="7" t="s">
        <v>106</v>
      </c>
      <c r="J118" s="7" t="s">
        <v>106</v>
      </c>
      <c r="K118" s="7" t="s">
        <v>106</v>
      </c>
      <c r="L118" s="7" t="s">
        <v>106</v>
      </c>
      <c r="M118" s="7" t="s">
        <v>106</v>
      </c>
      <c r="N118" s="7" t="s">
        <v>106</v>
      </c>
      <c r="O118" s="7" t="s">
        <v>106</v>
      </c>
      <c r="P118" s="7" t="s">
        <v>106</v>
      </c>
      <c r="Q118" s="7" t="s">
        <v>106</v>
      </c>
      <c r="R118" s="7" t="s">
        <v>106</v>
      </c>
      <c r="S118" s="7" t="s">
        <v>106</v>
      </c>
      <c r="T118" s="7" t="s">
        <v>106</v>
      </c>
      <c r="U118" s="7" t="s">
        <v>106</v>
      </c>
      <c r="V118" s="7" t="s">
        <v>106</v>
      </c>
      <c r="W118" s="7" t="s">
        <v>106</v>
      </c>
      <c r="X118" s="7" t="s">
        <v>106</v>
      </c>
      <c r="Y118" s="7" t="s">
        <v>106</v>
      </c>
      <c r="Z118" s="7" t="s">
        <v>106</v>
      </c>
      <c r="AA118" s="7" t="s">
        <v>106</v>
      </c>
      <c r="AB118" s="7" t="s">
        <v>106</v>
      </c>
      <c r="AC118" s="7" t="s">
        <v>106</v>
      </c>
      <c r="AD118" s="7" t="s">
        <v>106</v>
      </c>
      <c r="AE118" s="7" t="s">
        <v>106</v>
      </c>
      <c r="AF118" s="7" t="s">
        <v>106</v>
      </c>
      <c r="AG118" s="7" t="s">
        <v>106</v>
      </c>
      <c r="AH118" s="7" t="s">
        <v>106</v>
      </c>
      <c r="AI118" s="7" t="s">
        <v>106</v>
      </c>
      <c r="AJ118" s="7" t="s">
        <v>106</v>
      </c>
      <c r="AK118" s="7" t="s">
        <v>106</v>
      </c>
      <c r="AL118" s="7" t="s">
        <v>106</v>
      </c>
      <c r="AM118" s="7" t="s">
        <v>106</v>
      </c>
      <c r="AN118" s="10">
        <f t="shared" si="131"/>
        <v>0</v>
      </c>
      <c r="AO118" s="10">
        <f t="shared" si="131"/>
        <v>0</v>
      </c>
      <c r="AP118" s="10">
        <f t="shared" si="131"/>
        <v>0</v>
      </c>
      <c r="AQ118" s="10">
        <f t="shared" si="131"/>
        <v>0</v>
      </c>
      <c r="AR118" s="10">
        <f t="shared" si="131"/>
        <v>0</v>
      </c>
      <c r="AS118" s="10">
        <f t="shared" si="131"/>
        <v>0</v>
      </c>
      <c r="AT118" s="10">
        <f t="shared" si="131"/>
        <v>0</v>
      </c>
      <c r="AU118" s="10">
        <v>0</v>
      </c>
      <c r="AV118" s="10">
        <v>0</v>
      </c>
      <c r="AW118" s="10">
        <v>0</v>
      </c>
      <c r="AX118" s="10">
        <v>0</v>
      </c>
      <c r="AY118" s="10">
        <v>0</v>
      </c>
      <c r="AZ118" s="10">
        <v>0</v>
      </c>
      <c r="BA118" s="10">
        <v>0</v>
      </c>
      <c r="BB118" s="10">
        <v>0</v>
      </c>
      <c r="BC118" s="10">
        <v>0</v>
      </c>
      <c r="BD118" s="10">
        <v>0</v>
      </c>
      <c r="BE118" s="10">
        <v>0</v>
      </c>
      <c r="BF118" s="10">
        <v>0</v>
      </c>
      <c r="BG118" s="10">
        <v>0</v>
      </c>
      <c r="BH118" s="10">
        <v>0</v>
      </c>
      <c r="BI118" s="10">
        <v>0</v>
      </c>
      <c r="BJ118" s="10">
        <v>0</v>
      </c>
      <c r="BK118" s="10">
        <v>0</v>
      </c>
      <c r="BL118" s="10">
        <v>0</v>
      </c>
      <c r="BM118" s="10">
        <v>0</v>
      </c>
      <c r="BN118" s="10">
        <v>0</v>
      </c>
      <c r="BO118" s="10">
        <v>0</v>
      </c>
      <c r="BP118" s="10">
        <v>0</v>
      </c>
      <c r="BQ118" s="10">
        <v>0</v>
      </c>
      <c r="BR118" s="10">
        <v>0</v>
      </c>
      <c r="BS118" s="10">
        <v>0</v>
      </c>
      <c r="BT118" s="10">
        <v>0</v>
      </c>
      <c r="BU118" s="10">
        <v>0</v>
      </c>
      <c r="BV118" s="10">
        <v>0</v>
      </c>
      <c r="BW118" s="7" t="s">
        <v>106</v>
      </c>
      <c r="BX118" s="7" t="s">
        <v>106</v>
      </c>
      <c r="BY118" s="7" t="s">
        <v>106</v>
      </c>
      <c r="BZ118" s="7" t="s">
        <v>106</v>
      </c>
      <c r="CA118" s="27" t="s">
        <v>488</v>
      </c>
      <c r="CB118" s="24" t="e">
        <f t="shared" si="87"/>
        <v>#VALUE!</v>
      </c>
      <c r="CC118" s="24" t="e">
        <f t="shared" si="88"/>
        <v>#VALUE!</v>
      </c>
      <c r="CD118" s="24" t="e">
        <f t="shared" si="89"/>
        <v>#VALUE!</v>
      </c>
      <c r="CE118" s="24" t="e">
        <f t="shared" si="90"/>
        <v>#VALUE!</v>
      </c>
      <c r="CF118" s="24" t="e">
        <f t="shared" si="91"/>
        <v>#VALUE!</v>
      </c>
      <c r="CG118" s="24" t="e">
        <f t="shared" si="92"/>
        <v>#VALUE!</v>
      </c>
    </row>
    <row r="119" spans="1:85" ht="78.75" x14ac:dyDescent="0.25">
      <c r="A119" s="6" t="s">
        <v>204</v>
      </c>
      <c r="B119" s="27" t="s">
        <v>484</v>
      </c>
      <c r="C119" s="31" t="s">
        <v>485</v>
      </c>
      <c r="D119" s="10">
        <v>4.38</v>
      </c>
      <c r="E119" s="7" t="s">
        <v>106</v>
      </c>
      <c r="F119" s="7" t="s">
        <v>106</v>
      </c>
      <c r="G119" s="7" t="s">
        <v>106</v>
      </c>
      <c r="H119" s="7" t="s">
        <v>106</v>
      </c>
      <c r="I119" s="7" t="s">
        <v>106</v>
      </c>
      <c r="J119" s="7" t="s">
        <v>106</v>
      </c>
      <c r="K119" s="7" t="s">
        <v>106</v>
      </c>
      <c r="L119" s="7" t="s">
        <v>106</v>
      </c>
      <c r="M119" s="7" t="s">
        <v>106</v>
      </c>
      <c r="N119" s="7" t="s">
        <v>106</v>
      </c>
      <c r="O119" s="7" t="s">
        <v>106</v>
      </c>
      <c r="P119" s="7" t="s">
        <v>106</v>
      </c>
      <c r="Q119" s="7" t="s">
        <v>106</v>
      </c>
      <c r="R119" s="7" t="s">
        <v>106</v>
      </c>
      <c r="S119" s="7" t="s">
        <v>106</v>
      </c>
      <c r="T119" s="7" t="s">
        <v>106</v>
      </c>
      <c r="U119" s="7" t="s">
        <v>106</v>
      </c>
      <c r="V119" s="7" t="s">
        <v>106</v>
      </c>
      <c r="W119" s="7" t="s">
        <v>106</v>
      </c>
      <c r="X119" s="7" t="s">
        <v>106</v>
      </c>
      <c r="Y119" s="7" t="s">
        <v>106</v>
      </c>
      <c r="Z119" s="7" t="s">
        <v>106</v>
      </c>
      <c r="AA119" s="7" t="s">
        <v>106</v>
      </c>
      <c r="AB119" s="7" t="s">
        <v>106</v>
      </c>
      <c r="AC119" s="7" t="s">
        <v>106</v>
      </c>
      <c r="AD119" s="7" t="s">
        <v>106</v>
      </c>
      <c r="AE119" s="7" t="s">
        <v>106</v>
      </c>
      <c r="AF119" s="7" t="s">
        <v>106</v>
      </c>
      <c r="AG119" s="7" t="s">
        <v>106</v>
      </c>
      <c r="AH119" s="7" t="s">
        <v>106</v>
      </c>
      <c r="AI119" s="7" t="s">
        <v>106</v>
      </c>
      <c r="AJ119" s="7" t="s">
        <v>106</v>
      </c>
      <c r="AK119" s="7" t="s">
        <v>106</v>
      </c>
      <c r="AL119" s="7" t="s">
        <v>106</v>
      </c>
      <c r="AM119" s="7" t="s">
        <v>106</v>
      </c>
      <c r="AN119" s="10">
        <f t="shared" si="131"/>
        <v>0</v>
      </c>
      <c r="AO119" s="10">
        <f t="shared" si="131"/>
        <v>4.5080540999999998</v>
      </c>
      <c r="AP119" s="10">
        <f t="shared" si="131"/>
        <v>0.63</v>
      </c>
      <c r="AQ119" s="10">
        <f t="shared" si="131"/>
        <v>0</v>
      </c>
      <c r="AR119" s="10">
        <f t="shared" si="131"/>
        <v>8.0000000000000002E-3</v>
      </c>
      <c r="AS119" s="10">
        <f t="shared" si="131"/>
        <v>0</v>
      </c>
      <c r="AT119" s="10">
        <f t="shared" si="131"/>
        <v>0</v>
      </c>
      <c r="AU119" s="10">
        <v>0</v>
      </c>
      <c r="AV119" s="10">
        <v>0</v>
      </c>
      <c r="AW119" s="10">
        <v>0</v>
      </c>
      <c r="AX119" s="10">
        <v>0</v>
      </c>
      <c r="AY119" s="10">
        <v>0</v>
      </c>
      <c r="AZ119" s="10">
        <v>0</v>
      </c>
      <c r="BA119" s="10">
        <v>0</v>
      </c>
      <c r="BB119" s="10">
        <v>0</v>
      </c>
      <c r="BC119" s="10">
        <v>4.5080540999999998</v>
      </c>
      <c r="BD119" s="10">
        <v>0.63</v>
      </c>
      <c r="BE119" s="10">
        <v>0</v>
      </c>
      <c r="BF119" s="10">
        <v>8.0000000000000002E-3</v>
      </c>
      <c r="BG119" s="10">
        <v>0</v>
      </c>
      <c r="BH119" s="10">
        <v>0</v>
      </c>
      <c r="BI119" s="10">
        <v>0</v>
      </c>
      <c r="BJ119" s="10">
        <v>0</v>
      </c>
      <c r="BK119" s="10">
        <v>0</v>
      </c>
      <c r="BL119" s="10">
        <v>0</v>
      </c>
      <c r="BM119" s="10">
        <v>0</v>
      </c>
      <c r="BN119" s="10">
        <v>0</v>
      </c>
      <c r="BO119" s="10">
        <v>0</v>
      </c>
      <c r="BP119" s="10">
        <v>0</v>
      </c>
      <c r="BQ119" s="10">
        <v>0</v>
      </c>
      <c r="BR119" s="10">
        <v>0</v>
      </c>
      <c r="BS119" s="10">
        <v>0</v>
      </c>
      <c r="BT119" s="10">
        <v>0</v>
      </c>
      <c r="BU119" s="10">
        <v>0</v>
      </c>
      <c r="BV119" s="10">
        <v>0</v>
      </c>
      <c r="BW119" s="7" t="s">
        <v>106</v>
      </c>
      <c r="BX119" s="7" t="s">
        <v>106</v>
      </c>
      <c r="BY119" s="7" t="s">
        <v>106</v>
      </c>
      <c r="BZ119" s="7" t="s">
        <v>106</v>
      </c>
      <c r="CA119" s="27" t="s">
        <v>489</v>
      </c>
      <c r="CB119" s="24" t="e">
        <f t="shared" si="87"/>
        <v>#VALUE!</v>
      </c>
      <c r="CC119" s="24" t="e">
        <f t="shared" si="88"/>
        <v>#VALUE!</v>
      </c>
      <c r="CD119" s="24" t="e">
        <f t="shared" si="89"/>
        <v>#VALUE!</v>
      </c>
      <c r="CE119" s="24" t="e">
        <f t="shared" si="90"/>
        <v>#VALUE!</v>
      </c>
      <c r="CF119" s="24" t="e">
        <f t="shared" si="91"/>
        <v>#VALUE!</v>
      </c>
      <c r="CG119" s="24" t="e">
        <f t="shared" si="92"/>
        <v>#VALUE!</v>
      </c>
    </row>
    <row r="120" spans="1:85" ht="78.75" x14ac:dyDescent="0.25">
      <c r="A120" s="6" t="s">
        <v>205</v>
      </c>
      <c r="B120" s="27" t="s">
        <v>267</v>
      </c>
      <c r="C120" s="31" t="s">
        <v>268</v>
      </c>
      <c r="D120" s="7">
        <v>1.53</v>
      </c>
      <c r="E120" s="7" t="s">
        <v>106</v>
      </c>
      <c r="F120" s="7" t="s">
        <v>106</v>
      </c>
      <c r="G120" s="7" t="s">
        <v>106</v>
      </c>
      <c r="H120" s="7" t="s">
        <v>106</v>
      </c>
      <c r="I120" s="7" t="s">
        <v>106</v>
      </c>
      <c r="J120" s="7" t="s">
        <v>106</v>
      </c>
      <c r="K120" s="7" t="s">
        <v>106</v>
      </c>
      <c r="L120" s="7" t="s">
        <v>106</v>
      </c>
      <c r="M120" s="7" t="s">
        <v>106</v>
      </c>
      <c r="N120" s="7" t="s">
        <v>106</v>
      </c>
      <c r="O120" s="7" t="s">
        <v>106</v>
      </c>
      <c r="P120" s="7" t="s">
        <v>106</v>
      </c>
      <c r="Q120" s="7" t="s">
        <v>106</v>
      </c>
      <c r="R120" s="7" t="s">
        <v>106</v>
      </c>
      <c r="S120" s="7" t="s">
        <v>106</v>
      </c>
      <c r="T120" s="7" t="s">
        <v>106</v>
      </c>
      <c r="U120" s="7" t="s">
        <v>106</v>
      </c>
      <c r="V120" s="7" t="s">
        <v>106</v>
      </c>
      <c r="W120" s="7" t="s">
        <v>106</v>
      </c>
      <c r="X120" s="7" t="s">
        <v>106</v>
      </c>
      <c r="Y120" s="7" t="s">
        <v>106</v>
      </c>
      <c r="Z120" s="7" t="s">
        <v>106</v>
      </c>
      <c r="AA120" s="7" t="s">
        <v>106</v>
      </c>
      <c r="AB120" s="7" t="s">
        <v>106</v>
      </c>
      <c r="AC120" s="7" t="s">
        <v>106</v>
      </c>
      <c r="AD120" s="7" t="s">
        <v>106</v>
      </c>
      <c r="AE120" s="7" t="s">
        <v>106</v>
      </c>
      <c r="AF120" s="7" t="s">
        <v>106</v>
      </c>
      <c r="AG120" s="7" t="s">
        <v>106</v>
      </c>
      <c r="AH120" s="7" t="s">
        <v>106</v>
      </c>
      <c r="AI120" s="7" t="s">
        <v>106</v>
      </c>
      <c r="AJ120" s="7" t="s">
        <v>106</v>
      </c>
      <c r="AK120" s="7" t="s">
        <v>106</v>
      </c>
      <c r="AL120" s="7" t="s">
        <v>106</v>
      </c>
      <c r="AM120" s="7" t="s">
        <v>106</v>
      </c>
      <c r="AN120" s="10">
        <f t="shared" si="114"/>
        <v>0</v>
      </c>
      <c r="AO120" s="10">
        <f t="shared" si="115"/>
        <v>3.26613972</v>
      </c>
      <c r="AP120" s="10">
        <f t="shared" si="116"/>
        <v>0.63</v>
      </c>
      <c r="AQ120" s="10">
        <f t="shared" si="117"/>
        <v>0</v>
      </c>
      <c r="AR120" s="10">
        <f t="shared" si="118"/>
        <v>0.01</v>
      </c>
      <c r="AS120" s="10">
        <f t="shared" si="119"/>
        <v>0</v>
      </c>
      <c r="AT120" s="10">
        <f t="shared" si="120"/>
        <v>0</v>
      </c>
      <c r="AU120" s="10">
        <v>0</v>
      </c>
      <c r="AV120" s="10">
        <v>0</v>
      </c>
      <c r="AW120" s="10">
        <v>0</v>
      </c>
      <c r="AX120" s="10">
        <v>0</v>
      </c>
      <c r="AY120" s="10">
        <v>0</v>
      </c>
      <c r="AZ120" s="10">
        <v>0</v>
      </c>
      <c r="BA120" s="10">
        <v>0</v>
      </c>
      <c r="BB120" s="10">
        <v>0</v>
      </c>
      <c r="BC120" s="10">
        <v>3.26613972</v>
      </c>
      <c r="BD120" s="10">
        <v>0.63</v>
      </c>
      <c r="BE120" s="10">
        <v>0</v>
      </c>
      <c r="BF120" s="10">
        <v>0.01</v>
      </c>
      <c r="BG120" s="10">
        <v>0</v>
      </c>
      <c r="BH120" s="10">
        <v>0</v>
      </c>
      <c r="BI120" s="10">
        <v>0</v>
      </c>
      <c r="BJ120" s="10">
        <v>0</v>
      </c>
      <c r="BK120" s="10">
        <v>0</v>
      </c>
      <c r="BL120" s="10">
        <v>0</v>
      </c>
      <c r="BM120" s="10">
        <v>0</v>
      </c>
      <c r="BN120" s="10">
        <v>0</v>
      </c>
      <c r="BO120" s="10">
        <v>0</v>
      </c>
      <c r="BP120" s="10">
        <v>0</v>
      </c>
      <c r="BQ120" s="10">
        <v>0</v>
      </c>
      <c r="BR120" s="10">
        <v>0</v>
      </c>
      <c r="BS120" s="10">
        <v>0</v>
      </c>
      <c r="BT120" s="10">
        <v>0</v>
      </c>
      <c r="BU120" s="10">
        <v>0</v>
      </c>
      <c r="BV120" s="10">
        <v>0</v>
      </c>
      <c r="BW120" s="7" t="s">
        <v>106</v>
      </c>
      <c r="BX120" s="7" t="s">
        <v>106</v>
      </c>
      <c r="BY120" s="7" t="s">
        <v>106</v>
      </c>
      <c r="BZ120" s="7" t="s">
        <v>106</v>
      </c>
      <c r="CA120" s="27" t="s">
        <v>413</v>
      </c>
      <c r="CB120" s="24" t="e">
        <f t="shared" si="87"/>
        <v>#VALUE!</v>
      </c>
      <c r="CC120" s="24" t="e">
        <f t="shared" si="88"/>
        <v>#VALUE!</v>
      </c>
      <c r="CD120" s="24" t="e">
        <f t="shared" si="89"/>
        <v>#VALUE!</v>
      </c>
      <c r="CE120" s="24" t="e">
        <f t="shared" si="90"/>
        <v>#VALUE!</v>
      </c>
      <c r="CF120" s="24" t="e">
        <f t="shared" si="91"/>
        <v>#VALUE!</v>
      </c>
      <c r="CG120" s="24" t="e">
        <f t="shared" si="92"/>
        <v>#VALUE!</v>
      </c>
    </row>
    <row r="121" spans="1:85" ht="47.25" x14ac:dyDescent="0.25">
      <c r="A121" s="6" t="s">
        <v>206</v>
      </c>
      <c r="B121" s="26" t="s">
        <v>285</v>
      </c>
      <c r="C121" s="30" t="s">
        <v>286</v>
      </c>
      <c r="D121" s="10">
        <v>1.46</v>
      </c>
      <c r="E121" s="7" t="s">
        <v>106</v>
      </c>
      <c r="F121" s="7" t="s">
        <v>106</v>
      </c>
      <c r="G121" s="7" t="s">
        <v>106</v>
      </c>
      <c r="H121" s="7" t="s">
        <v>106</v>
      </c>
      <c r="I121" s="7" t="s">
        <v>106</v>
      </c>
      <c r="J121" s="7" t="s">
        <v>106</v>
      </c>
      <c r="K121" s="7" t="s">
        <v>106</v>
      </c>
      <c r="L121" s="7" t="s">
        <v>106</v>
      </c>
      <c r="M121" s="7" t="s">
        <v>106</v>
      </c>
      <c r="N121" s="7" t="s">
        <v>106</v>
      </c>
      <c r="O121" s="7" t="s">
        <v>106</v>
      </c>
      <c r="P121" s="7" t="s">
        <v>106</v>
      </c>
      <c r="Q121" s="7" t="s">
        <v>106</v>
      </c>
      <c r="R121" s="7" t="s">
        <v>106</v>
      </c>
      <c r="S121" s="7" t="s">
        <v>106</v>
      </c>
      <c r="T121" s="7" t="s">
        <v>106</v>
      </c>
      <c r="U121" s="7" t="s">
        <v>106</v>
      </c>
      <c r="V121" s="7" t="s">
        <v>106</v>
      </c>
      <c r="W121" s="7" t="s">
        <v>106</v>
      </c>
      <c r="X121" s="7" t="s">
        <v>106</v>
      </c>
      <c r="Y121" s="7" t="s">
        <v>106</v>
      </c>
      <c r="Z121" s="7" t="s">
        <v>106</v>
      </c>
      <c r="AA121" s="7" t="s">
        <v>106</v>
      </c>
      <c r="AB121" s="7" t="s">
        <v>106</v>
      </c>
      <c r="AC121" s="7" t="s">
        <v>106</v>
      </c>
      <c r="AD121" s="7" t="s">
        <v>106</v>
      </c>
      <c r="AE121" s="7" t="s">
        <v>106</v>
      </c>
      <c r="AF121" s="7" t="s">
        <v>106</v>
      </c>
      <c r="AG121" s="7" t="s">
        <v>106</v>
      </c>
      <c r="AH121" s="7" t="s">
        <v>106</v>
      </c>
      <c r="AI121" s="7" t="s">
        <v>106</v>
      </c>
      <c r="AJ121" s="7" t="s">
        <v>106</v>
      </c>
      <c r="AK121" s="7" t="s">
        <v>106</v>
      </c>
      <c r="AL121" s="7" t="s">
        <v>106</v>
      </c>
      <c r="AM121" s="7" t="s">
        <v>106</v>
      </c>
      <c r="AN121" s="10">
        <f t="shared" si="114"/>
        <v>0</v>
      </c>
      <c r="AO121" s="10">
        <f t="shared" si="115"/>
        <v>1.464</v>
      </c>
      <c r="AP121" s="10">
        <f t="shared" si="116"/>
        <v>0</v>
      </c>
      <c r="AQ121" s="10">
        <f t="shared" si="117"/>
        <v>0</v>
      </c>
      <c r="AR121" s="10">
        <f t="shared" si="118"/>
        <v>0.32500000000000001</v>
      </c>
      <c r="AS121" s="10">
        <f t="shared" si="119"/>
        <v>0</v>
      </c>
      <c r="AT121" s="10">
        <f t="shared" si="120"/>
        <v>1</v>
      </c>
      <c r="AU121" s="10">
        <v>0</v>
      </c>
      <c r="AV121" s="10">
        <v>1.464</v>
      </c>
      <c r="AW121" s="10">
        <v>0</v>
      </c>
      <c r="AX121" s="10">
        <v>0</v>
      </c>
      <c r="AY121" s="10">
        <v>0.32500000000000001</v>
      </c>
      <c r="AZ121" s="10">
        <v>0</v>
      </c>
      <c r="BA121" s="10">
        <v>1</v>
      </c>
      <c r="BB121" s="10">
        <v>0</v>
      </c>
      <c r="BC121" s="10">
        <v>0</v>
      </c>
      <c r="BD121" s="10">
        <v>0</v>
      </c>
      <c r="BE121" s="10">
        <v>0</v>
      </c>
      <c r="BF121" s="10">
        <v>0</v>
      </c>
      <c r="BG121" s="10">
        <v>0</v>
      </c>
      <c r="BH121" s="10">
        <v>0</v>
      </c>
      <c r="BI121" s="10">
        <v>0</v>
      </c>
      <c r="BJ121" s="10">
        <v>0</v>
      </c>
      <c r="BK121" s="10">
        <v>0</v>
      </c>
      <c r="BL121" s="10">
        <v>0</v>
      </c>
      <c r="BM121" s="10">
        <v>0</v>
      </c>
      <c r="BN121" s="10">
        <v>0</v>
      </c>
      <c r="BO121" s="10">
        <v>0</v>
      </c>
      <c r="BP121" s="10">
        <v>0</v>
      </c>
      <c r="BQ121" s="10">
        <v>0</v>
      </c>
      <c r="BR121" s="10">
        <v>0</v>
      </c>
      <c r="BS121" s="10">
        <v>0</v>
      </c>
      <c r="BT121" s="10">
        <v>0</v>
      </c>
      <c r="BU121" s="10">
        <v>0</v>
      </c>
      <c r="BV121" s="10">
        <v>0</v>
      </c>
      <c r="BW121" s="7" t="s">
        <v>106</v>
      </c>
      <c r="BX121" s="7" t="s">
        <v>106</v>
      </c>
      <c r="BY121" s="7" t="s">
        <v>106</v>
      </c>
      <c r="BZ121" s="7" t="s">
        <v>106</v>
      </c>
      <c r="CA121" s="27" t="s">
        <v>287</v>
      </c>
      <c r="CB121" s="24" t="e">
        <f t="shared" si="87"/>
        <v>#VALUE!</v>
      </c>
      <c r="CC121" s="24" t="e">
        <f t="shared" si="88"/>
        <v>#VALUE!</v>
      </c>
      <c r="CD121" s="24" t="e">
        <f t="shared" si="89"/>
        <v>#VALUE!</v>
      </c>
      <c r="CE121" s="24" t="e">
        <f t="shared" si="90"/>
        <v>#VALUE!</v>
      </c>
      <c r="CF121" s="24" t="e">
        <f t="shared" si="91"/>
        <v>#VALUE!</v>
      </c>
      <c r="CG121" s="24" t="e">
        <f t="shared" si="92"/>
        <v>#VALUE!</v>
      </c>
    </row>
    <row r="122" spans="1:85" ht="63" x14ac:dyDescent="0.25">
      <c r="A122" s="6" t="s">
        <v>553</v>
      </c>
      <c r="B122" s="27" t="s">
        <v>269</v>
      </c>
      <c r="C122" s="31" t="s">
        <v>270</v>
      </c>
      <c r="D122" s="10">
        <v>7.13</v>
      </c>
      <c r="E122" s="7" t="s">
        <v>106</v>
      </c>
      <c r="F122" s="7" t="s">
        <v>106</v>
      </c>
      <c r="G122" s="7" t="s">
        <v>106</v>
      </c>
      <c r="H122" s="7" t="s">
        <v>106</v>
      </c>
      <c r="I122" s="7" t="s">
        <v>106</v>
      </c>
      <c r="J122" s="7" t="s">
        <v>106</v>
      </c>
      <c r="K122" s="7" t="s">
        <v>106</v>
      </c>
      <c r="L122" s="7" t="s">
        <v>106</v>
      </c>
      <c r="M122" s="7" t="s">
        <v>106</v>
      </c>
      <c r="N122" s="7" t="s">
        <v>106</v>
      </c>
      <c r="O122" s="7" t="s">
        <v>106</v>
      </c>
      <c r="P122" s="7" t="s">
        <v>106</v>
      </c>
      <c r="Q122" s="7" t="s">
        <v>106</v>
      </c>
      <c r="R122" s="7" t="s">
        <v>106</v>
      </c>
      <c r="S122" s="7" t="s">
        <v>106</v>
      </c>
      <c r="T122" s="7" t="s">
        <v>106</v>
      </c>
      <c r="U122" s="7" t="s">
        <v>106</v>
      </c>
      <c r="V122" s="7" t="s">
        <v>106</v>
      </c>
      <c r="W122" s="7" t="s">
        <v>106</v>
      </c>
      <c r="X122" s="7" t="s">
        <v>106</v>
      </c>
      <c r="Y122" s="7" t="s">
        <v>106</v>
      </c>
      <c r="Z122" s="7" t="s">
        <v>106</v>
      </c>
      <c r="AA122" s="7" t="s">
        <v>106</v>
      </c>
      <c r="AB122" s="7" t="s">
        <v>106</v>
      </c>
      <c r="AC122" s="7" t="s">
        <v>106</v>
      </c>
      <c r="AD122" s="7" t="s">
        <v>106</v>
      </c>
      <c r="AE122" s="7" t="s">
        <v>106</v>
      </c>
      <c r="AF122" s="7" t="s">
        <v>106</v>
      </c>
      <c r="AG122" s="7" t="s">
        <v>106</v>
      </c>
      <c r="AH122" s="7" t="s">
        <v>106</v>
      </c>
      <c r="AI122" s="7" t="s">
        <v>106</v>
      </c>
      <c r="AJ122" s="7" t="s">
        <v>106</v>
      </c>
      <c r="AK122" s="7" t="s">
        <v>106</v>
      </c>
      <c r="AL122" s="7" t="s">
        <v>106</v>
      </c>
      <c r="AM122" s="7" t="s">
        <v>106</v>
      </c>
      <c r="AN122" s="10">
        <f t="shared" si="114"/>
        <v>0</v>
      </c>
      <c r="AO122" s="10">
        <f t="shared" si="115"/>
        <v>0</v>
      </c>
      <c r="AP122" s="10">
        <f t="shared" si="116"/>
        <v>0</v>
      </c>
      <c r="AQ122" s="10">
        <f t="shared" si="117"/>
        <v>0</v>
      </c>
      <c r="AR122" s="10">
        <f t="shared" si="118"/>
        <v>0</v>
      </c>
      <c r="AS122" s="10">
        <f t="shared" si="119"/>
        <v>0</v>
      </c>
      <c r="AT122" s="10">
        <f t="shared" si="120"/>
        <v>0</v>
      </c>
      <c r="AU122" s="10">
        <v>0</v>
      </c>
      <c r="AV122" s="10">
        <v>0</v>
      </c>
      <c r="AW122" s="10">
        <v>0</v>
      </c>
      <c r="AX122" s="10">
        <v>0</v>
      </c>
      <c r="AY122" s="10">
        <v>0</v>
      </c>
      <c r="AZ122" s="10">
        <v>0</v>
      </c>
      <c r="BA122" s="10">
        <v>0</v>
      </c>
      <c r="BB122" s="10">
        <v>0</v>
      </c>
      <c r="BC122" s="10">
        <v>0</v>
      </c>
      <c r="BD122" s="10">
        <v>0</v>
      </c>
      <c r="BE122" s="10">
        <v>0</v>
      </c>
      <c r="BF122" s="10">
        <v>0</v>
      </c>
      <c r="BG122" s="10">
        <v>0</v>
      </c>
      <c r="BH122" s="10">
        <v>0</v>
      </c>
      <c r="BI122" s="10">
        <v>0</v>
      </c>
      <c r="BJ122" s="10">
        <v>0</v>
      </c>
      <c r="BK122" s="10">
        <v>0</v>
      </c>
      <c r="BL122" s="10">
        <v>0</v>
      </c>
      <c r="BM122" s="10">
        <v>0</v>
      </c>
      <c r="BN122" s="10">
        <v>0</v>
      </c>
      <c r="BO122" s="10">
        <v>0</v>
      </c>
      <c r="BP122" s="10">
        <v>0</v>
      </c>
      <c r="BQ122" s="10">
        <v>0</v>
      </c>
      <c r="BR122" s="10">
        <v>0</v>
      </c>
      <c r="BS122" s="10">
        <v>0</v>
      </c>
      <c r="BT122" s="10">
        <v>0</v>
      </c>
      <c r="BU122" s="10">
        <v>0</v>
      </c>
      <c r="BV122" s="10">
        <v>0</v>
      </c>
      <c r="BW122" s="7" t="s">
        <v>106</v>
      </c>
      <c r="BX122" s="7" t="s">
        <v>106</v>
      </c>
      <c r="BY122" s="7" t="s">
        <v>106</v>
      </c>
      <c r="BZ122" s="7" t="s">
        <v>106</v>
      </c>
      <c r="CA122" s="27" t="s">
        <v>414</v>
      </c>
      <c r="CB122" s="24" t="e">
        <f t="shared" si="87"/>
        <v>#VALUE!</v>
      </c>
      <c r="CC122" s="24" t="e">
        <f t="shared" si="88"/>
        <v>#VALUE!</v>
      </c>
      <c r="CD122" s="24" t="e">
        <f t="shared" si="89"/>
        <v>#VALUE!</v>
      </c>
      <c r="CE122" s="24" t="e">
        <f t="shared" si="90"/>
        <v>#VALUE!</v>
      </c>
      <c r="CF122" s="24" t="e">
        <f t="shared" si="91"/>
        <v>#VALUE!</v>
      </c>
      <c r="CG122" s="24" t="e">
        <f t="shared" si="92"/>
        <v>#VALUE!</v>
      </c>
    </row>
    <row r="123" spans="1:85" ht="47.25" x14ac:dyDescent="0.25">
      <c r="A123" s="6" t="s">
        <v>554</v>
      </c>
      <c r="B123" s="26" t="s">
        <v>390</v>
      </c>
      <c r="C123" s="42" t="s">
        <v>391</v>
      </c>
      <c r="D123" s="10">
        <v>1.74</v>
      </c>
      <c r="E123" s="7" t="s">
        <v>106</v>
      </c>
      <c r="F123" s="7" t="s">
        <v>106</v>
      </c>
      <c r="G123" s="7" t="s">
        <v>106</v>
      </c>
      <c r="H123" s="7" t="s">
        <v>106</v>
      </c>
      <c r="I123" s="7" t="s">
        <v>106</v>
      </c>
      <c r="J123" s="7" t="s">
        <v>106</v>
      </c>
      <c r="K123" s="7" t="s">
        <v>106</v>
      </c>
      <c r="L123" s="7" t="s">
        <v>106</v>
      </c>
      <c r="M123" s="7" t="s">
        <v>106</v>
      </c>
      <c r="N123" s="7" t="s">
        <v>106</v>
      </c>
      <c r="O123" s="7" t="s">
        <v>106</v>
      </c>
      <c r="P123" s="7" t="s">
        <v>106</v>
      </c>
      <c r="Q123" s="7" t="s">
        <v>106</v>
      </c>
      <c r="R123" s="7" t="s">
        <v>106</v>
      </c>
      <c r="S123" s="7" t="s">
        <v>106</v>
      </c>
      <c r="T123" s="7" t="s">
        <v>106</v>
      </c>
      <c r="U123" s="7" t="s">
        <v>106</v>
      </c>
      <c r="V123" s="7" t="s">
        <v>106</v>
      </c>
      <c r="W123" s="7" t="s">
        <v>106</v>
      </c>
      <c r="X123" s="7" t="s">
        <v>106</v>
      </c>
      <c r="Y123" s="7" t="s">
        <v>106</v>
      </c>
      <c r="Z123" s="7" t="s">
        <v>106</v>
      </c>
      <c r="AA123" s="7" t="s">
        <v>106</v>
      </c>
      <c r="AB123" s="7" t="s">
        <v>106</v>
      </c>
      <c r="AC123" s="7" t="s">
        <v>106</v>
      </c>
      <c r="AD123" s="7" t="s">
        <v>106</v>
      </c>
      <c r="AE123" s="7" t="s">
        <v>106</v>
      </c>
      <c r="AF123" s="7" t="s">
        <v>106</v>
      </c>
      <c r="AG123" s="7" t="s">
        <v>106</v>
      </c>
      <c r="AH123" s="7" t="s">
        <v>106</v>
      </c>
      <c r="AI123" s="7" t="s">
        <v>106</v>
      </c>
      <c r="AJ123" s="7" t="s">
        <v>106</v>
      </c>
      <c r="AK123" s="7" t="s">
        <v>106</v>
      </c>
      <c r="AL123" s="7" t="s">
        <v>106</v>
      </c>
      <c r="AM123" s="7" t="s">
        <v>106</v>
      </c>
      <c r="AN123" s="10">
        <f t="shared" si="114"/>
        <v>0</v>
      </c>
      <c r="AO123" s="10">
        <f t="shared" si="115"/>
        <v>0</v>
      </c>
      <c r="AP123" s="10">
        <f t="shared" si="116"/>
        <v>0</v>
      </c>
      <c r="AQ123" s="10">
        <f t="shared" si="117"/>
        <v>0</v>
      </c>
      <c r="AR123" s="10">
        <f t="shared" si="118"/>
        <v>0</v>
      </c>
      <c r="AS123" s="10">
        <f t="shared" si="119"/>
        <v>0</v>
      </c>
      <c r="AT123" s="10">
        <f t="shared" si="120"/>
        <v>0</v>
      </c>
      <c r="AU123" s="10">
        <v>0</v>
      </c>
      <c r="AV123" s="10">
        <v>0</v>
      </c>
      <c r="AW123" s="10">
        <v>0</v>
      </c>
      <c r="AX123" s="10">
        <v>0</v>
      </c>
      <c r="AY123" s="10">
        <v>0</v>
      </c>
      <c r="AZ123" s="10">
        <v>0</v>
      </c>
      <c r="BA123" s="10">
        <v>0</v>
      </c>
      <c r="BB123" s="10">
        <v>0</v>
      </c>
      <c r="BC123" s="10">
        <v>0</v>
      </c>
      <c r="BD123" s="10">
        <v>0</v>
      </c>
      <c r="BE123" s="10">
        <v>0</v>
      </c>
      <c r="BF123" s="10">
        <v>0</v>
      </c>
      <c r="BG123" s="10">
        <v>0</v>
      </c>
      <c r="BH123" s="10">
        <v>0</v>
      </c>
      <c r="BI123" s="10">
        <v>0</v>
      </c>
      <c r="BJ123" s="10">
        <v>0</v>
      </c>
      <c r="BK123" s="10">
        <v>0</v>
      </c>
      <c r="BL123" s="10">
        <v>0</v>
      </c>
      <c r="BM123" s="10">
        <v>0</v>
      </c>
      <c r="BN123" s="10">
        <v>0</v>
      </c>
      <c r="BO123" s="10">
        <v>0</v>
      </c>
      <c r="BP123" s="10">
        <v>0</v>
      </c>
      <c r="BQ123" s="10">
        <v>0</v>
      </c>
      <c r="BR123" s="10">
        <v>0</v>
      </c>
      <c r="BS123" s="10">
        <v>0</v>
      </c>
      <c r="BT123" s="10">
        <v>0</v>
      </c>
      <c r="BU123" s="10">
        <v>0</v>
      </c>
      <c r="BV123" s="10">
        <v>0</v>
      </c>
      <c r="BW123" s="7" t="s">
        <v>106</v>
      </c>
      <c r="BX123" s="7" t="s">
        <v>106</v>
      </c>
      <c r="BY123" s="7" t="s">
        <v>106</v>
      </c>
      <c r="BZ123" s="7" t="s">
        <v>106</v>
      </c>
      <c r="CA123" s="27" t="s">
        <v>415</v>
      </c>
      <c r="CB123" s="24" t="e">
        <f t="shared" si="87"/>
        <v>#VALUE!</v>
      </c>
      <c r="CC123" s="24" t="e">
        <f t="shared" si="88"/>
        <v>#VALUE!</v>
      </c>
      <c r="CD123" s="24" t="e">
        <f t="shared" si="89"/>
        <v>#VALUE!</v>
      </c>
      <c r="CE123" s="24" t="e">
        <f t="shared" si="90"/>
        <v>#VALUE!</v>
      </c>
      <c r="CF123" s="24" t="e">
        <f t="shared" si="91"/>
        <v>#VALUE!</v>
      </c>
      <c r="CG123" s="24" t="e">
        <f t="shared" si="92"/>
        <v>#VALUE!</v>
      </c>
    </row>
    <row r="124" spans="1:85" ht="63" x14ac:dyDescent="0.25">
      <c r="A124" s="6" t="s">
        <v>555</v>
      </c>
      <c r="B124" s="26" t="s">
        <v>279</v>
      </c>
      <c r="C124" s="42" t="s">
        <v>280</v>
      </c>
      <c r="D124" s="10">
        <v>1.5</v>
      </c>
      <c r="E124" s="7" t="s">
        <v>106</v>
      </c>
      <c r="F124" s="7" t="s">
        <v>106</v>
      </c>
      <c r="G124" s="7" t="s">
        <v>106</v>
      </c>
      <c r="H124" s="7" t="s">
        <v>106</v>
      </c>
      <c r="I124" s="7" t="s">
        <v>106</v>
      </c>
      <c r="J124" s="7" t="s">
        <v>106</v>
      </c>
      <c r="K124" s="7" t="s">
        <v>106</v>
      </c>
      <c r="L124" s="7" t="s">
        <v>106</v>
      </c>
      <c r="M124" s="7" t="s">
        <v>106</v>
      </c>
      <c r="N124" s="7" t="s">
        <v>106</v>
      </c>
      <c r="O124" s="7" t="s">
        <v>106</v>
      </c>
      <c r="P124" s="7" t="s">
        <v>106</v>
      </c>
      <c r="Q124" s="7" t="s">
        <v>106</v>
      </c>
      <c r="R124" s="7" t="s">
        <v>106</v>
      </c>
      <c r="S124" s="7" t="s">
        <v>106</v>
      </c>
      <c r="T124" s="7" t="s">
        <v>106</v>
      </c>
      <c r="U124" s="7" t="s">
        <v>106</v>
      </c>
      <c r="V124" s="7" t="s">
        <v>106</v>
      </c>
      <c r="W124" s="7" t="s">
        <v>106</v>
      </c>
      <c r="X124" s="7" t="s">
        <v>106</v>
      </c>
      <c r="Y124" s="7" t="s">
        <v>106</v>
      </c>
      <c r="Z124" s="7" t="s">
        <v>106</v>
      </c>
      <c r="AA124" s="7" t="s">
        <v>106</v>
      </c>
      <c r="AB124" s="7" t="s">
        <v>106</v>
      </c>
      <c r="AC124" s="7" t="s">
        <v>106</v>
      </c>
      <c r="AD124" s="7" t="s">
        <v>106</v>
      </c>
      <c r="AE124" s="7" t="s">
        <v>106</v>
      </c>
      <c r="AF124" s="7" t="s">
        <v>106</v>
      </c>
      <c r="AG124" s="7" t="s">
        <v>106</v>
      </c>
      <c r="AH124" s="7" t="s">
        <v>106</v>
      </c>
      <c r="AI124" s="7" t="s">
        <v>106</v>
      </c>
      <c r="AJ124" s="7" t="s">
        <v>106</v>
      </c>
      <c r="AK124" s="7" t="s">
        <v>106</v>
      </c>
      <c r="AL124" s="7" t="s">
        <v>106</v>
      </c>
      <c r="AM124" s="7" t="s">
        <v>106</v>
      </c>
      <c r="AN124" s="10">
        <f t="shared" si="114"/>
        <v>0</v>
      </c>
      <c r="AO124" s="10">
        <f t="shared" si="115"/>
        <v>0.88589373999999999</v>
      </c>
      <c r="AP124" s="10">
        <f t="shared" si="116"/>
        <v>0</v>
      </c>
      <c r="AQ124" s="10">
        <f t="shared" si="117"/>
        <v>0</v>
      </c>
      <c r="AR124" s="10">
        <f t="shared" si="118"/>
        <v>0.27500000000000002</v>
      </c>
      <c r="AS124" s="10">
        <f t="shared" si="119"/>
        <v>0</v>
      </c>
      <c r="AT124" s="10">
        <f t="shared" si="120"/>
        <v>0</v>
      </c>
      <c r="AU124" s="10">
        <v>0</v>
      </c>
      <c r="AV124" s="10">
        <v>0</v>
      </c>
      <c r="AW124" s="10">
        <v>0</v>
      </c>
      <c r="AX124" s="10">
        <v>0</v>
      </c>
      <c r="AY124" s="10">
        <v>0</v>
      </c>
      <c r="AZ124" s="10">
        <v>0</v>
      </c>
      <c r="BA124" s="10">
        <v>0</v>
      </c>
      <c r="BB124" s="10">
        <v>0</v>
      </c>
      <c r="BC124" s="10">
        <v>0.88589373999999999</v>
      </c>
      <c r="BD124" s="10">
        <v>0</v>
      </c>
      <c r="BE124" s="10">
        <v>0</v>
      </c>
      <c r="BF124" s="10">
        <v>0.27500000000000002</v>
      </c>
      <c r="BG124" s="10">
        <v>0</v>
      </c>
      <c r="BH124" s="10">
        <v>0</v>
      </c>
      <c r="BI124" s="10">
        <v>0</v>
      </c>
      <c r="BJ124" s="10">
        <v>0</v>
      </c>
      <c r="BK124" s="10">
        <v>0</v>
      </c>
      <c r="BL124" s="10">
        <v>0</v>
      </c>
      <c r="BM124" s="10">
        <v>0</v>
      </c>
      <c r="BN124" s="10">
        <v>0</v>
      </c>
      <c r="BO124" s="10">
        <v>0</v>
      </c>
      <c r="BP124" s="10">
        <v>0</v>
      </c>
      <c r="BQ124" s="10">
        <v>0</v>
      </c>
      <c r="BR124" s="10">
        <v>0</v>
      </c>
      <c r="BS124" s="10">
        <v>0</v>
      </c>
      <c r="BT124" s="10">
        <v>0</v>
      </c>
      <c r="BU124" s="10">
        <v>0</v>
      </c>
      <c r="BV124" s="10">
        <v>0</v>
      </c>
      <c r="BW124" s="7" t="s">
        <v>106</v>
      </c>
      <c r="BX124" s="7" t="s">
        <v>106</v>
      </c>
      <c r="BY124" s="7" t="s">
        <v>106</v>
      </c>
      <c r="BZ124" s="7" t="s">
        <v>106</v>
      </c>
      <c r="CA124" s="27" t="s">
        <v>283</v>
      </c>
      <c r="CB124" s="24" t="e">
        <f t="shared" si="87"/>
        <v>#VALUE!</v>
      </c>
      <c r="CC124" s="24" t="e">
        <f t="shared" si="88"/>
        <v>#VALUE!</v>
      </c>
      <c r="CD124" s="24" t="e">
        <f t="shared" si="89"/>
        <v>#VALUE!</v>
      </c>
      <c r="CE124" s="24" t="e">
        <f t="shared" si="90"/>
        <v>#VALUE!</v>
      </c>
      <c r="CF124" s="24" t="e">
        <f t="shared" si="91"/>
        <v>#VALUE!</v>
      </c>
      <c r="CG124" s="24" t="e">
        <f t="shared" si="92"/>
        <v>#VALUE!</v>
      </c>
    </row>
    <row r="125" spans="1:85" ht="47.25" x14ac:dyDescent="0.25">
      <c r="A125" s="6" t="s">
        <v>556</v>
      </c>
      <c r="B125" s="56" t="s">
        <v>392</v>
      </c>
      <c r="C125" s="56" t="s">
        <v>393</v>
      </c>
      <c r="D125" s="10">
        <v>1.85</v>
      </c>
      <c r="E125" s="7" t="s">
        <v>106</v>
      </c>
      <c r="F125" s="7" t="s">
        <v>106</v>
      </c>
      <c r="G125" s="7" t="s">
        <v>106</v>
      </c>
      <c r="H125" s="7" t="s">
        <v>106</v>
      </c>
      <c r="I125" s="7" t="s">
        <v>106</v>
      </c>
      <c r="J125" s="7" t="s">
        <v>106</v>
      </c>
      <c r="K125" s="7" t="s">
        <v>106</v>
      </c>
      <c r="L125" s="7" t="s">
        <v>106</v>
      </c>
      <c r="M125" s="7" t="s">
        <v>106</v>
      </c>
      <c r="N125" s="7" t="s">
        <v>106</v>
      </c>
      <c r="O125" s="7" t="s">
        <v>106</v>
      </c>
      <c r="P125" s="7" t="s">
        <v>106</v>
      </c>
      <c r="Q125" s="7" t="s">
        <v>106</v>
      </c>
      <c r="R125" s="7" t="s">
        <v>106</v>
      </c>
      <c r="S125" s="7" t="s">
        <v>106</v>
      </c>
      <c r="T125" s="7" t="s">
        <v>106</v>
      </c>
      <c r="U125" s="7" t="s">
        <v>106</v>
      </c>
      <c r="V125" s="7" t="s">
        <v>106</v>
      </c>
      <c r="W125" s="7" t="s">
        <v>106</v>
      </c>
      <c r="X125" s="7" t="s">
        <v>106</v>
      </c>
      <c r="Y125" s="7" t="s">
        <v>106</v>
      </c>
      <c r="Z125" s="7" t="s">
        <v>106</v>
      </c>
      <c r="AA125" s="7" t="s">
        <v>106</v>
      </c>
      <c r="AB125" s="7" t="s">
        <v>106</v>
      </c>
      <c r="AC125" s="7" t="s">
        <v>106</v>
      </c>
      <c r="AD125" s="7" t="s">
        <v>106</v>
      </c>
      <c r="AE125" s="7" t="s">
        <v>106</v>
      </c>
      <c r="AF125" s="7" t="s">
        <v>106</v>
      </c>
      <c r="AG125" s="7" t="s">
        <v>106</v>
      </c>
      <c r="AH125" s="7" t="s">
        <v>106</v>
      </c>
      <c r="AI125" s="7" t="s">
        <v>106</v>
      </c>
      <c r="AJ125" s="7" t="s">
        <v>106</v>
      </c>
      <c r="AK125" s="7" t="s">
        <v>106</v>
      </c>
      <c r="AL125" s="7" t="s">
        <v>106</v>
      </c>
      <c r="AM125" s="7" t="s">
        <v>106</v>
      </c>
      <c r="AN125" s="10">
        <f t="shared" si="114"/>
        <v>0</v>
      </c>
      <c r="AO125" s="10">
        <f t="shared" si="115"/>
        <v>0</v>
      </c>
      <c r="AP125" s="10">
        <f t="shared" si="116"/>
        <v>0</v>
      </c>
      <c r="AQ125" s="10">
        <f t="shared" si="117"/>
        <v>0</v>
      </c>
      <c r="AR125" s="10">
        <f t="shared" si="118"/>
        <v>0</v>
      </c>
      <c r="AS125" s="10">
        <f t="shared" si="119"/>
        <v>0</v>
      </c>
      <c r="AT125" s="10">
        <f t="shared" si="120"/>
        <v>0</v>
      </c>
      <c r="AU125" s="10">
        <v>0</v>
      </c>
      <c r="AV125" s="10">
        <v>0</v>
      </c>
      <c r="AW125" s="10">
        <v>0</v>
      </c>
      <c r="AX125" s="10">
        <v>0</v>
      </c>
      <c r="AY125" s="10">
        <v>0</v>
      </c>
      <c r="AZ125" s="10">
        <v>0</v>
      </c>
      <c r="BA125" s="10">
        <v>0</v>
      </c>
      <c r="BB125" s="10">
        <v>0</v>
      </c>
      <c r="BC125" s="10">
        <v>0</v>
      </c>
      <c r="BD125" s="10">
        <v>0</v>
      </c>
      <c r="BE125" s="10">
        <v>0</v>
      </c>
      <c r="BF125" s="10">
        <v>0</v>
      </c>
      <c r="BG125" s="10">
        <v>0</v>
      </c>
      <c r="BH125" s="10">
        <v>0</v>
      </c>
      <c r="BI125" s="10">
        <v>0</v>
      </c>
      <c r="BJ125" s="10">
        <v>0</v>
      </c>
      <c r="BK125" s="10">
        <v>0</v>
      </c>
      <c r="BL125" s="10">
        <v>0</v>
      </c>
      <c r="BM125" s="10">
        <v>0</v>
      </c>
      <c r="BN125" s="10">
        <v>0</v>
      </c>
      <c r="BO125" s="10">
        <v>0</v>
      </c>
      <c r="BP125" s="10">
        <v>0</v>
      </c>
      <c r="BQ125" s="10">
        <v>0</v>
      </c>
      <c r="BR125" s="10">
        <v>0</v>
      </c>
      <c r="BS125" s="10">
        <v>0</v>
      </c>
      <c r="BT125" s="10">
        <v>0</v>
      </c>
      <c r="BU125" s="10">
        <v>0</v>
      </c>
      <c r="BV125" s="10">
        <v>0</v>
      </c>
      <c r="BW125" s="7" t="s">
        <v>106</v>
      </c>
      <c r="BX125" s="7" t="s">
        <v>106</v>
      </c>
      <c r="BY125" s="7" t="s">
        <v>106</v>
      </c>
      <c r="BZ125" s="7" t="s">
        <v>106</v>
      </c>
      <c r="CA125" s="27" t="s">
        <v>416</v>
      </c>
      <c r="CB125" s="24" t="e">
        <f t="shared" si="87"/>
        <v>#VALUE!</v>
      </c>
      <c r="CC125" s="24" t="e">
        <f t="shared" si="88"/>
        <v>#VALUE!</v>
      </c>
      <c r="CD125" s="24" t="e">
        <f t="shared" si="89"/>
        <v>#VALUE!</v>
      </c>
      <c r="CE125" s="24" t="e">
        <f t="shared" si="90"/>
        <v>#VALUE!</v>
      </c>
      <c r="CF125" s="24" t="e">
        <f t="shared" si="91"/>
        <v>#VALUE!</v>
      </c>
      <c r="CG125" s="24" t="e">
        <f t="shared" si="92"/>
        <v>#VALUE!</v>
      </c>
    </row>
    <row r="126" spans="1:85" ht="47.25" x14ac:dyDescent="0.25">
      <c r="A126" s="6" t="s">
        <v>557</v>
      </c>
      <c r="B126" s="56" t="s">
        <v>394</v>
      </c>
      <c r="C126" s="6" t="s">
        <v>395</v>
      </c>
      <c r="D126" s="10">
        <v>0.21</v>
      </c>
      <c r="E126" s="7" t="s">
        <v>106</v>
      </c>
      <c r="F126" s="7" t="s">
        <v>106</v>
      </c>
      <c r="G126" s="7" t="s">
        <v>106</v>
      </c>
      <c r="H126" s="7" t="s">
        <v>106</v>
      </c>
      <c r="I126" s="7" t="s">
        <v>106</v>
      </c>
      <c r="J126" s="7" t="s">
        <v>106</v>
      </c>
      <c r="K126" s="7" t="s">
        <v>106</v>
      </c>
      <c r="L126" s="7" t="s">
        <v>106</v>
      </c>
      <c r="M126" s="7" t="s">
        <v>106</v>
      </c>
      <c r="N126" s="7" t="s">
        <v>106</v>
      </c>
      <c r="O126" s="7" t="s">
        <v>106</v>
      </c>
      <c r="P126" s="7" t="s">
        <v>106</v>
      </c>
      <c r="Q126" s="7" t="s">
        <v>106</v>
      </c>
      <c r="R126" s="7" t="s">
        <v>106</v>
      </c>
      <c r="S126" s="7" t="s">
        <v>106</v>
      </c>
      <c r="T126" s="7" t="s">
        <v>106</v>
      </c>
      <c r="U126" s="7" t="s">
        <v>106</v>
      </c>
      <c r="V126" s="7" t="s">
        <v>106</v>
      </c>
      <c r="W126" s="7" t="s">
        <v>106</v>
      </c>
      <c r="X126" s="7" t="s">
        <v>106</v>
      </c>
      <c r="Y126" s="7" t="s">
        <v>106</v>
      </c>
      <c r="Z126" s="7" t="s">
        <v>106</v>
      </c>
      <c r="AA126" s="7" t="s">
        <v>106</v>
      </c>
      <c r="AB126" s="7" t="s">
        <v>106</v>
      </c>
      <c r="AC126" s="7" t="s">
        <v>106</v>
      </c>
      <c r="AD126" s="7" t="s">
        <v>106</v>
      </c>
      <c r="AE126" s="7" t="s">
        <v>106</v>
      </c>
      <c r="AF126" s="7" t="s">
        <v>106</v>
      </c>
      <c r="AG126" s="7" t="s">
        <v>106</v>
      </c>
      <c r="AH126" s="7" t="s">
        <v>106</v>
      </c>
      <c r="AI126" s="7" t="s">
        <v>106</v>
      </c>
      <c r="AJ126" s="7" t="s">
        <v>106</v>
      </c>
      <c r="AK126" s="7" t="s">
        <v>106</v>
      </c>
      <c r="AL126" s="7" t="s">
        <v>106</v>
      </c>
      <c r="AM126" s="7" t="s">
        <v>106</v>
      </c>
      <c r="AN126" s="10">
        <f t="shared" si="114"/>
        <v>0</v>
      </c>
      <c r="AO126" s="10">
        <f t="shared" si="115"/>
        <v>0.214</v>
      </c>
      <c r="AP126" s="10">
        <f t="shared" si="116"/>
        <v>0</v>
      </c>
      <c r="AQ126" s="10">
        <f t="shared" si="117"/>
        <v>0</v>
      </c>
      <c r="AR126" s="10">
        <f t="shared" si="118"/>
        <v>0</v>
      </c>
      <c r="AS126" s="10">
        <f t="shared" si="119"/>
        <v>0</v>
      </c>
      <c r="AT126" s="10">
        <f t="shared" si="120"/>
        <v>0</v>
      </c>
      <c r="AU126" s="10">
        <v>0</v>
      </c>
      <c r="AV126" s="10">
        <v>0.214</v>
      </c>
      <c r="AW126" s="10">
        <v>0</v>
      </c>
      <c r="AX126" s="10">
        <v>0</v>
      </c>
      <c r="AY126" s="10">
        <v>0</v>
      </c>
      <c r="AZ126" s="10">
        <v>0</v>
      </c>
      <c r="BA126" s="10">
        <v>0</v>
      </c>
      <c r="BB126" s="10">
        <v>0</v>
      </c>
      <c r="BC126" s="10">
        <v>0</v>
      </c>
      <c r="BD126" s="10">
        <v>0</v>
      </c>
      <c r="BE126" s="10">
        <v>0</v>
      </c>
      <c r="BF126" s="10">
        <v>0</v>
      </c>
      <c r="BG126" s="10">
        <v>0</v>
      </c>
      <c r="BH126" s="10">
        <v>0</v>
      </c>
      <c r="BI126" s="10">
        <v>0</v>
      </c>
      <c r="BJ126" s="10">
        <v>0</v>
      </c>
      <c r="BK126" s="10">
        <v>0</v>
      </c>
      <c r="BL126" s="10">
        <v>0</v>
      </c>
      <c r="BM126" s="10">
        <v>0</v>
      </c>
      <c r="BN126" s="10">
        <v>0</v>
      </c>
      <c r="BO126" s="10">
        <v>0</v>
      </c>
      <c r="BP126" s="10">
        <v>0</v>
      </c>
      <c r="BQ126" s="10">
        <v>0</v>
      </c>
      <c r="BR126" s="10">
        <v>0</v>
      </c>
      <c r="BS126" s="10">
        <v>0</v>
      </c>
      <c r="BT126" s="10">
        <v>0</v>
      </c>
      <c r="BU126" s="10">
        <v>0</v>
      </c>
      <c r="BV126" s="10">
        <v>0</v>
      </c>
      <c r="BW126" s="7" t="s">
        <v>106</v>
      </c>
      <c r="BX126" s="7" t="s">
        <v>106</v>
      </c>
      <c r="BY126" s="7" t="s">
        <v>106</v>
      </c>
      <c r="BZ126" s="7" t="s">
        <v>106</v>
      </c>
      <c r="CA126" s="27" t="s">
        <v>417</v>
      </c>
      <c r="CB126" s="24" t="e">
        <f t="shared" si="87"/>
        <v>#VALUE!</v>
      </c>
      <c r="CC126" s="24" t="e">
        <f t="shared" si="88"/>
        <v>#VALUE!</v>
      </c>
      <c r="CD126" s="24" t="e">
        <f t="shared" si="89"/>
        <v>#VALUE!</v>
      </c>
      <c r="CE126" s="24" t="e">
        <f t="shared" si="90"/>
        <v>#VALUE!</v>
      </c>
      <c r="CF126" s="24" t="e">
        <f t="shared" si="91"/>
        <v>#VALUE!</v>
      </c>
      <c r="CG126" s="24" t="e">
        <f t="shared" si="92"/>
        <v>#VALUE!</v>
      </c>
    </row>
    <row r="127" spans="1:85" ht="47.25" x14ac:dyDescent="0.25">
      <c r="A127" s="6" t="s">
        <v>558</v>
      </c>
      <c r="B127" s="27" t="s">
        <v>396</v>
      </c>
      <c r="C127" s="27" t="s">
        <v>397</v>
      </c>
      <c r="D127" s="10">
        <v>0.22</v>
      </c>
      <c r="E127" s="7" t="s">
        <v>106</v>
      </c>
      <c r="F127" s="7" t="s">
        <v>106</v>
      </c>
      <c r="G127" s="7" t="s">
        <v>106</v>
      </c>
      <c r="H127" s="7" t="s">
        <v>106</v>
      </c>
      <c r="I127" s="7" t="s">
        <v>106</v>
      </c>
      <c r="J127" s="7" t="s">
        <v>106</v>
      </c>
      <c r="K127" s="7" t="s">
        <v>106</v>
      </c>
      <c r="L127" s="7" t="s">
        <v>106</v>
      </c>
      <c r="M127" s="7" t="s">
        <v>106</v>
      </c>
      <c r="N127" s="7" t="s">
        <v>106</v>
      </c>
      <c r="O127" s="7" t="s">
        <v>106</v>
      </c>
      <c r="P127" s="7" t="s">
        <v>106</v>
      </c>
      <c r="Q127" s="7" t="s">
        <v>106</v>
      </c>
      <c r="R127" s="7" t="s">
        <v>106</v>
      </c>
      <c r="S127" s="7" t="s">
        <v>106</v>
      </c>
      <c r="T127" s="7" t="s">
        <v>106</v>
      </c>
      <c r="U127" s="7" t="s">
        <v>106</v>
      </c>
      <c r="V127" s="7" t="s">
        <v>106</v>
      </c>
      <c r="W127" s="7" t="s">
        <v>106</v>
      </c>
      <c r="X127" s="7" t="s">
        <v>106</v>
      </c>
      <c r="Y127" s="7" t="s">
        <v>106</v>
      </c>
      <c r="Z127" s="7" t="s">
        <v>106</v>
      </c>
      <c r="AA127" s="7" t="s">
        <v>106</v>
      </c>
      <c r="AB127" s="7" t="s">
        <v>106</v>
      </c>
      <c r="AC127" s="7" t="s">
        <v>106</v>
      </c>
      <c r="AD127" s="7" t="s">
        <v>106</v>
      </c>
      <c r="AE127" s="7" t="s">
        <v>106</v>
      </c>
      <c r="AF127" s="7" t="s">
        <v>106</v>
      </c>
      <c r="AG127" s="7" t="s">
        <v>106</v>
      </c>
      <c r="AH127" s="7" t="s">
        <v>106</v>
      </c>
      <c r="AI127" s="7" t="s">
        <v>106</v>
      </c>
      <c r="AJ127" s="7" t="s">
        <v>106</v>
      </c>
      <c r="AK127" s="7" t="s">
        <v>106</v>
      </c>
      <c r="AL127" s="7" t="s">
        <v>106</v>
      </c>
      <c r="AM127" s="7" t="s">
        <v>106</v>
      </c>
      <c r="AN127" s="10">
        <f t="shared" si="114"/>
        <v>0</v>
      </c>
      <c r="AO127" s="10">
        <f t="shared" si="115"/>
        <v>0.1723654</v>
      </c>
      <c r="AP127" s="10">
        <f t="shared" si="116"/>
        <v>0</v>
      </c>
      <c r="AQ127" s="10">
        <f t="shared" si="117"/>
        <v>0</v>
      </c>
      <c r="AR127" s="10">
        <f t="shared" si="118"/>
        <v>0.04</v>
      </c>
      <c r="AS127" s="10">
        <f t="shared" si="119"/>
        <v>0</v>
      </c>
      <c r="AT127" s="10">
        <f t="shared" si="120"/>
        <v>0</v>
      </c>
      <c r="AU127" s="10">
        <v>0</v>
      </c>
      <c r="AV127" s="10">
        <v>0</v>
      </c>
      <c r="AW127" s="10">
        <v>0</v>
      </c>
      <c r="AX127" s="10">
        <v>0</v>
      </c>
      <c r="AY127" s="10">
        <v>0</v>
      </c>
      <c r="AZ127" s="10">
        <v>0</v>
      </c>
      <c r="BA127" s="10">
        <v>0</v>
      </c>
      <c r="BB127" s="10">
        <v>0</v>
      </c>
      <c r="BC127" s="10">
        <v>0</v>
      </c>
      <c r="BD127" s="10">
        <v>0</v>
      </c>
      <c r="BE127" s="10">
        <v>0</v>
      </c>
      <c r="BF127" s="10">
        <v>0</v>
      </c>
      <c r="BG127" s="10">
        <v>0</v>
      </c>
      <c r="BH127" s="10">
        <v>0</v>
      </c>
      <c r="BI127" s="10">
        <v>0</v>
      </c>
      <c r="BJ127" s="10">
        <v>0.1723654</v>
      </c>
      <c r="BK127" s="10">
        <v>0</v>
      </c>
      <c r="BL127" s="10">
        <v>0</v>
      </c>
      <c r="BM127" s="10">
        <v>0.04</v>
      </c>
      <c r="BN127" s="10">
        <v>0</v>
      </c>
      <c r="BO127" s="10">
        <v>0</v>
      </c>
      <c r="BP127" s="10">
        <v>0</v>
      </c>
      <c r="BQ127" s="10">
        <v>0</v>
      </c>
      <c r="BR127" s="10">
        <v>0</v>
      </c>
      <c r="BS127" s="10">
        <v>0</v>
      </c>
      <c r="BT127" s="10">
        <v>0</v>
      </c>
      <c r="BU127" s="10">
        <v>0</v>
      </c>
      <c r="BV127" s="10">
        <v>0</v>
      </c>
      <c r="BW127" s="7" t="s">
        <v>106</v>
      </c>
      <c r="BX127" s="7" t="s">
        <v>106</v>
      </c>
      <c r="BY127" s="7" t="s">
        <v>106</v>
      </c>
      <c r="BZ127" s="7" t="s">
        <v>106</v>
      </c>
      <c r="CA127" s="27" t="s">
        <v>418</v>
      </c>
      <c r="CB127" s="24" t="e">
        <f t="shared" si="87"/>
        <v>#VALUE!</v>
      </c>
      <c r="CC127" s="24" t="e">
        <f t="shared" si="88"/>
        <v>#VALUE!</v>
      </c>
      <c r="CD127" s="24" t="e">
        <f t="shared" si="89"/>
        <v>#VALUE!</v>
      </c>
      <c r="CE127" s="24" t="e">
        <f t="shared" si="90"/>
        <v>#VALUE!</v>
      </c>
      <c r="CF127" s="24" t="e">
        <f t="shared" si="91"/>
        <v>#VALUE!</v>
      </c>
      <c r="CG127" s="24" t="e">
        <f t="shared" si="92"/>
        <v>#VALUE!</v>
      </c>
    </row>
    <row r="128" spans="1:85" ht="47.25" x14ac:dyDescent="0.25">
      <c r="A128" s="6" t="s">
        <v>559</v>
      </c>
      <c r="B128" s="26" t="s">
        <v>398</v>
      </c>
      <c r="C128" s="6" t="s">
        <v>399</v>
      </c>
      <c r="D128" s="10">
        <v>0.95</v>
      </c>
      <c r="E128" s="7" t="s">
        <v>106</v>
      </c>
      <c r="F128" s="7" t="s">
        <v>106</v>
      </c>
      <c r="G128" s="7" t="s">
        <v>106</v>
      </c>
      <c r="H128" s="7" t="s">
        <v>106</v>
      </c>
      <c r="I128" s="7" t="s">
        <v>106</v>
      </c>
      <c r="J128" s="7" t="s">
        <v>106</v>
      </c>
      <c r="K128" s="7" t="s">
        <v>106</v>
      </c>
      <c r="L128" s="7" t="s">
        <v>106</v>
      </c>
      <c r="M128" s="7" t="s">
        <v>106</v>
      </c>
      <c r="N128" s="7" t="s">
        <v>106</v>
      </c>
      <c r="O128" s="7" t="s">
        <v>106</v>
      </c>
      <c r="P128" s="7" t="s">
        <v>106</v>
      </c>
      <c r="Q128" s="7" t="s">
        <v>106</v>
      </c>
      <c r="R128" s="7" t="s">
        <v>106</v>
      </c>
      <c r="S128" s="7" t="s">
        <v>106</v>
      </c>
      <c r="T128" s="7" t="s">
        <v>106</v>
      </c>
      <c r="U128" s="7" t="s">
        <v>106</v>
      </c>
      <c r="V128" s="7" t="s">
        <v>106</v>
      </c>
      <c r="W128" s="7" t="s">
        <v>106</v>
      </c>
      <c r="X128" s="7" t="s">
        <v>106</v>
      </c>
      <c r="Y128" s="7" t="s">
        <v>106</v>
      </c>
      <c r="Z128" s="7" t="s">
        <v>106</v>
      </c>
      <c r="AA128" s="7" t="s">
        <v>106</v>
      </c>
      <c r="AB128" s="7" t="s">
        <v>106</v>
      </c>
      <c r="AC128" s="7" t="s">
        <v>106</v>
      </c>
      <c r="AD128" s="7" t="s">
        <v>106</v>
      </c>
      <c r="AE128" s="7" t="s">
        <v>106</v>
      </c>
      <c r="AF128" s="7" t="s">
        <v>106</v>
      </c>
      <c r="AG128" s="7" t="s">
        <v>106</v>
      </c>
      <c r="AH128" s="7" t="s">
        <v>106</v>
      </c>
      <c r="AI128" s="7" t="s">
        <v>106</v>
      </c>
      <c r="AJ128" s="7" t="s">
        <v>106</v>
      </c>
      <c r="AK128" s="7" t="s">
        <v>106</v>
      </c>
      <c r="AL128" s="7" t="s">
        <v>106</v>
      </c>
      <c r="AM128" s="7" t="s">
        <v>106</v>
      </c>
      <c r="AN128" s="10">
        <f t="shared" si="114"/>
        <v>0</v>
      </c>
      <c r="AO128" s="10">
        <f t="shared" si="115"/>
        <v>0.32689531999999999</v>
      </c>
      <c r="AP128" s="10">
        <f t="shared" si="116"/>
        <v>0</v>
      </c>
      <c r="AQ128" s="10">
        <f t="shared" si="117"/>
        <v>0</v>
      </c>
      <c r="AR128" s="10">
        <f t="shared" si="118"/>
        <v>0.19600000000000001</v>
      </c>
      <c r="AS128" s="10">
        <f t="shared" si="119"/>
        <v>0</v>
      </c>
      <c r="AT128" s="10">
        <f t="shared" si="120"/>
        <v>0</v>
      </c>
      <c r="AU128" s="10">
        <v>0</v>
      </c>
      <c r="AV128" s="10">
        <v>0</v>
      </c>
      <c r="AW128" s="10">
        <v>0</v>
      </c>
      <c r="AX128" s="10">
        <v>0</v>
      </c>
      <c r="AY128" s="10">
        <v>0</v>
      </c>
      <c r="AZ128" s="10">
        <v>0</v>
      </c>
      <c r="BA128" s="10">
        <v>0</v>
      </c>
      <c r="BB128" s="10">
        <v>0</v>
      </c>
      <c r="BC128" s="10">
        <v>0.32689531999999999</v>
      </c>
      <c r="BD128" s="10">
        <v>0</v>
      </c>
      <c r="BE128" s="10">
        <v>0</v>
      </c>
      <c r="BF128" s="10">
        <v>0.19600000000000001</v>
      </c>
      <c r="BG128" s="10">
        <v>0</v>
      </c>
      <c r="BH128" s="10">
        <v>0</v>
      </c>
      <c r="BI128" s="10">
        <v>0</v>
      </c>
      <c r="BJ128" s="10">
        <v>0</v>
      </c>
      <c r="BK128" s="10">
        <v>0</v>
      </c>
      <c r="BL128" s="10">
        <v>0</v>
      </c>
      <c r="BM128" s="10">
        <v>0</v>
      </c>
      <c r="BN128" s="10">
        <v>0</v>
      </c>
      <c r="BO128" s="10">
        <v>0</v>
      </c>
      <c r="BP128" s="10">
        <v>0</v>
      </c>
      <c r="BQ128" s="10">
        <v>0</v>
      </c>
      <c r="BR128" s="10">
        <v>0</v>
      </c>
      <c r="BS128" s="10">
        <v>0</v>
      </c>
      <c r="BT128" s="10">
        <v>0</v>
      </c>
      <c r="BU128" s="10">
        <v>0</v>
      </c>
      <c r="BV128" s="10">
        <v>0</v>
      </c>
      <c r="BW128" s="7" t="s">
        <v>106</v>
      </c>
      <c r="BX128" s="7" t="s">
        <v>106</v>
      </c>
      <c r="BY128" s="7" t="s">
        <v>106</v>
      </c>
      <c r="BZ128" s="7" t="s">
        <v>106</v>
      </c>
      <c r="CA128" s="27" t="s">
        <v>419</v>
      </c>
      <c r="CB128" s="24" t="e">
        <f t="shared" si="87"/>
        <v>#VALUE!</v>
      </c>
      <c r="CC128" s="24" t="e">
        <f t="shared" si="88"/>
        <v>#VALUE!</v>
      </c>
      <c r="CD128" s="24" t="e">
        <f t="shared" si="89"/>
        <v>#VALUE!</v>
      </c>
      <c r="CE128" s="24" t="e">
        <f t="shared" si="90"/>
        <v>#VALUE!</v>
      </c>
      <c r="CF128" s="24" t="e">
        <f t="shared" si="91"/>
        <v>#VALUE!</v>
      </c>
      <c r="CG128" s="24" t="e">
        <f t="shared" si="92"/>
        <v>#VALUE!</v>
      </c>
    </row>
    <row r="129" spans="1:85" ht="63" x14ac:dyDescent="0.25">
      <c r="A129" s="6" t="s">
        <v>560</v>
      </c>
      <c r="B129" s="26" t="s">
        <v>400</v>
      </c>
      <c r="C129" s="6" t="s">
        <v>401</v>
      </c>
      <c r="D129" s="10">
        <v>0.39</v>
      </c>
      <c r="E129" s="7" t="s">
        <v>106</v>
      </c>
      <c r="F129" s="7" t="s">
        <v>106</v>
      </c>
      <c r="G129" s="7" t="s">
        <v>106</v>
      </c>
      <c r="H129" s="7" t="s">
        <v>106</v>
      </c>
      <c r="I129" s="7" t="s">
        <v>106</v>
      </c>
      <c r="J129" s="7" t="s">
        <v>106</v>
      </c>
      <c r="K129" s="7" t="s">
        <v>106</v>
      </c>
      <c r="L129" s="7" t="s">
        <v>106</v>
      </c>
      <c r="M129" s="7" t="s">
        <v>106</v>
      </c>
      <c r="N129" s="7" t="s">
        <v>106</v>
      </c>
      <c r="O129" s="7" t="s">
        <v>106</v>
      </c>
      <c r="P129" s="7" t="s">
        <v>106</v>
      </c>
      <c r="Q129" s="7" t="s">
        <v>106</v>
      </c>
      <c r="R129" s="7" t="s">
        <v>106</v>
      </c>
      <c r="S129" s="7" t="s">
        <v>106</v>
      </c>
      <c r="T129" s="7" t="s">
        <v>106</v>
      </c>
      <c r="U129" s="7" t="s">
        <v>106</v>
      </c>
      <c r="V129" s="7" t="s">
        <v>106</v>
      </c>
      <c r="W129" s="7" t="s">
        <v>106</v>
      </c>
      <c r="X129" s="7" t="s">
        <v>106</v>
      </c>
      <c r="Y129" s="7" t="s">
        <v>106</v>
      </c>
      <c r="Z129" s="7" t="s">
        <v>106</v>
      </c>
      <c r="AA129" s="7" t="s">
        <v>106</v>
      </c>
      <c r="AB129" s="7" t="s">
        <v>106</v>
      </c>
      <c r="AC129" s="7" t="s">
        <v>106</v>
      </c>
      <c r="AD129" s="7" t="s">
        <v>106</v>
      </c>
      <c r="AE129" s="7" t="s">
        <v>106</v>
      </c>
      <c r="AF129" s="7" t="s">
        <v>106</v>
      </c>
      <c r="AG129" s="7" t="s">
        <v>106</v>
      </c>
      <c r="AH129" s="7" t="s">
        <v>106</v>
      </c>
      <c r="AI129" s="7" t="s">
        <v>106</v>
      </c>
      <c r="AJ129" s="7" t="s">
        <v>106</v>
      </c>
      <c r="AK129" s="7" t="s">
        <v>106</v>
      </c>
      <c r="AL129" s="7" t="s">
        <v>106</v>
      </c>
      <c r="AM129" s="7" t="s">
        <v>106</v>
      </c>
      <c r="AN129" s="10">
        <f t="shared" si="114"/>
        <v>0</v>
      </c>
      <c r="AO129" s="10">
        <f t="shared" si="115"/>
        <v>0.39</v>
      </c>
      <c r="AP129" s="10">
        <f t="shared" si="116"/>
        <v>0</v>
      </c>
      <c r="AQ129" s="10">
        <f t="shared" si="117"/>
        <v>0</v>
      </c>
      <c r="AR129" s="10">
        <f t="shared" si="118"/>
        <v>1.4999999999999999E-2</v>
      </c>
      <c r="AS129" s="10">
        <f t="shared" si="119"/>
        <v>0</v>
      </c>
      <c r="AT129" s="10">
        <f t="shared" si="120"/>
        <v>0</v>
      </c>
      <c r="AU129" s="10">
        <v>0</v>
      </c>
      <c r="AV129" s="10">
        <v>0.39</v>
      </c>
      <c r="AW129" s="10">
        <v>0</v>
      </c>
      <c r="AX129" s="10">
        <v>0</v>
      </c>
      <c r="AY129" s="10">
        <v>1.4999999999999999E-2</v>
      </c>
      <c r="AZ129" s="10">
        <v>0</v>
      </c>
      <c r="BA129" s="10">
        <v>0</v>
      </c>
      <c r="BB129" s="10">
        <v>0</v>
      </c>
      <c r="BC129" s="10">
        <v>0</v>
      </c>
      <c r="BD129" s="10">
        <v>0</v>
      </c>
      <c r="BE129" s="10">
        <v>0</v>
      </c>
      <c r="BF129" s="10">
        <v>0</v>
      </c>
      <c r="BG129" s="10">
        <v>0</v>
      </c>
      <c r="BH129" s="10">
        <v>0</v>
      </c>
      <c r="BI129" s="10">
        <v>0</v>
      </c>
      <c r="BJ129" s="10">
        <v>0</v>
      </c>
      <c r="BK129" s="10">
        <v>0</v>
      </c>
      <c r="BL129" s="10">
        <v>0</v>
      </c>
      <c r="BM129" s="10">
        <v>0</v>
      </c>
      <c r="BN129" s="10">
        <v>0</v>
      </c>
      <c r="BO129" s="10">
        <v>0</v>
      </c>
      <c r="BP129" s="10">
        <v>0</v>
      </c>
      <c r="BQ129" s="10">
        <v>0</v>
      </c>
      <c r="BR129" s="10">
        <v>0</v>
      </c>
      <c r="BS129" s="10">
        <v>0</v>
      </c>
      <c r="BT129" s="10">
        <v>0</v>
      </c>
      <c r="BU129" s="10">
        <v>0</v>
      </c>
      <c r="BV129" s="10">
        <v>0</v>
      </c>
      <c r="BW129" s="7" t="s">
        <v>106</v>
      </c>
      <c r="BX129" s="7" t="s">
        <v>106</v>
      </c>
      <c r="BY129" s="7" t="s">
        <v>106</v>
      </c>
      <c r="BZ129" s="7" t="s">
        <v>106</v>
      </c>
      <c r="CA129" s="27" t="s">
        <v>420</v>
      </c>
      <c r="CB129" s="24" t="e">
        <f t="shared" si="87"/>
        <v>#VALUE!</v>
      </c>
      <c r="CC129" s="24" t="e">
        <f t="shared" si="88"/>
        <v>#VALUE!</v>
      </c>
      <c r="CD129" s="24" t="e">
        <f t="shared" si="89"/>
        <v>#VALUE!</v>
      </c>
      <c r="CE129" s="24" t="e">
        <f t="shared" si="90"/>
        <v>#VALUE!</v>
      </c>
      <c r="CF129" s="24" t="e">
        <f t="shared" si="91"/>
        <v>#VALUE!</v>
      </c>
      <c r="CG129" s="24" t="e">
        <f t="shared" si="92"/>
        <v>#VALUE!</v>
      </c>
    </row>
    <row r="130" spans="1:85" ht="78.75" x14ac:dyDescent="0.25">
      <c r="A130" s="6" t="s">
        <v>561</v>
      </c>
      <c r="B130" s="27" t="s">
        <v>402</v>
      </c>
      <c r="C130" s="6" t="s">
        <v>403</v>
      </c>
      <c r="D130" s="10">
        <v>0.56000000000000005</v>
      </c>
      <c r="E130" s="7" t="s">
        <v>106</v>
      </c>
      <c r="F130" s="7" t="s">
        <v>106</v>
      </c>
      <c r="G130" s="7" t="s">
        <v>106</v>
      </c>
      <c r="H130" s="7" t="s">
        <v>106</v>
      </c>
      <c r="I130" s="7" t="s">
        <v>106</v>
      </c>
      <c r="J130" s="7" t="s">
        <v>106</v>
      </c>
      <c r="K130" s="7" t="s">
        <v>106</v>
      </c>
      <c r="L130" s="7" t="s">
        <v>106</v>
      </c>
      <c r="M130" s="7" t="s">
        <v>106</v>
      </c>
      <c r="N130" s="7" t="s">
        <v>106</v>
      </c>
      <c r="O130" s="7" t="s">
        <v>106</v>
      </c>
      <c r="P130" s="7" t="s">
        <v>106</v>
      </c>
      <c r="Q130" s="7" t="s">
        <v>106</v>
      </c>
      <c r="R130" s="7" t="s">
        <v>106</v>
      </c>
      <c r="S130" s="7" t="s">
        <v>106</v>
      </c>
      <c r="T130" s="7" t="s">
        <v>106</v>
      </c>
      <c r="U130" s="7" t="s">
        <v>106</v>
      </c>
      <c r="V130" s="7" t="s">
        <v>106</v>
      </c>
      <c r="W130" s="7" t="s">
        <v>106</v>
      </c>
      <c r="X130" s="7" t="s">
        <v>106</v>
      </c>
      <c r="Y130" s="7" t="s">
        <v>106</v>
      </c>
      <c r="Z130" s="7" t="s">
        <v>106</v>
      </c>
      <c r="AA130" s="7" t="s">
        <v>106</v>
      </c>
      <c r="AB130" s="7" t="s">
        <v>106</v>
      </c>
      <c r="AC130" s="7" t="s">
        <v>106</v>
      </c>
      <c r="AD130" s="7" t="s">
        <v>106</v>
      </c>
      <c r="AE130" s="7" t="s">
        <v>106</v>
      </c>
      <c r="AF130" s="7" t="s">
        <v>106</v>
      </c>
      <c r="AG130" s="7" t="s">
        <v>106</v>
      </c>
      <c r="AH130" s="7" t="s">
        <v>106</v>
      </c>
      <c r="AI130" s="7" t="s">
        <v>106</v>
      </c>
      <c r="AJ130" s="7" t="s">
        <v>106</v>
      </c>
      <c r="AK130" s="7" t="s">
        <v>106</v>
      </c>
      <c r="AL130" s="7" t="s">
        <v>106</v>
      </c>
      <c r="AM130" s="7" t="s">
        <v>106</v>
      </c>
      <c r="AN130" s="10">
        <f t="shared" ref="AN130:AT130" si="132">AU130+BB130+BI130+BP130</f>
        <v>0</v>
      </c>
      <c r="AO130" s="10">
        <f t="shared" si="132"/>
        <v>0</v>
      </c>
      <c r="AP130" s="10">
        <f t="shared" si="132"/>
        <v>0</v>
      </c>
      <c r="AQ130" s="10">
        <f t="shared" si="132"/>
        <v>0</v>
      </c>
      <c r="AR130" s="10">
        <f t="shared" si="132"/>
        <v>0</v>
      </c>
      <c r="AS130" s="10">
        <f t="shared" si="132"/>
        <v>0</v>
      </c>
      <c r="AT130" s="10">
        <f t="shared" si="132"/>
        <v>0</v>
      </c>
      <c r="AU130" s="10">
        <v>0</v>
      </c>
      <c r="AV130" s="10">
        <v>0</v>
      </c>
      <c r="AW130" s="10">
        <v>0</v>
      </c>
      <c r="AX130" s="10">
        <v>0</v>
      </c>
      <c r="AY130" s="10">
        <v>0</v>
      </c>
      <c r="AZ130" s="10">
        <v>0</v>
      </c>
      <c r="BA130" s="10">
        <v>0</v>
      </c>
      <c r="BB130" s="10">
        <v>0</v>
      </c>
      <c r="BC130" s="10">
        <v>0</v>
      </c>
      <c r="BD130" s="10">
        <v>0</v>
      </c>
      <c r="BE130" s="10">
        <v>0</v>
      </c>
      <c r="BF130" s="10">
        <v>0</v>
      </c>
      <c r="BG130" s="10">
        <v>0</v>
      </c>
      <c r="BH130" s="10">
        <v>0</v>
      </c>
      <c r="BI130" s="10">
        <v>0</v>
      </c>
      <c r="BJ130" s="10">
        <v>0</v>
      </c>
      <c r="BK130" s="10">
        <v>0</v>
      </c>
      <c r="BL130" s="10">
        <v>0</v>
      </c>
      <c r="BM130" s="10">
        <v>0</v>
      </c>
      <c r="BN130" s="10">
        <v>0</v>
      </c>
      <c r="BO130" s="10">
        <v>0</v>
      </c>
      <c r="BP130" s="10">
        <v>0</v>
      </c>
      <c r="BQ130" s="10">
        <v>0</v>
      </c>
      <c r="BR130" s="10">
        <v>0</v>
      </c>
      <c r="BS130" s="10">
        <v>0</v>
      </c>
      <c r="BT130" s="10">
        <v>0</v>
      </c>
      <c r="BU130" s="10">
        <v>0</v>
      </c>
      <c r="BV130" s="10">
        <v>0</v>
      </c>
      <c r="BW130" s="7" t="s">
        <v>106</v>
      </c>
      <c r="BX130" s="7" t="s">
        <v>106</v>
      </c>
      <c r="BY130" s="7" t="s">
        <v>106</v>
      </c>
      <c r="BZ130" s="7" t="s">
        <v>106</v>
      </c>
      <c r="CA130" s="27" t="s">
        <v>421</v>
      </c>
      <c r="CB130" s="24" t="e">
        <f t="shared" si="87"/>
        <v>#VALUE!</v>
      </c>
      <c r="CC130" s="24" t="e">
        <f t="shared" si="88"/>
        <v>#VALUE!</v>
      </c>
      <c r="CD130" s="24" t="e">
        <f t="shared" si="89"/>
        <v>#VALUE!</v>
      </c>
      <c r="CE130" s="24" t="e">
        <f t="shared" si="90"/>
        <v>#VALUE!</v>
      </c>
      <c r="CF130" s="24" t="e">
        <f t="shared" si="91"/>
        <v>#VALUE!</v>
      </c>
      <c r="CG130" s="24" t="e">
        <f t="shared" si="92"/>
        <v>#VALUE!</v>
      </c>
    </row>
    <row r="131" spans="1:85" ht="31.5" x14ac:dyDescent="0.25">
      <c r="A131" s="63" t="s">
        <v>207</v>
      </c>
      <c r="B131" s="25" t="s">
        <v>208</v>
      </c>
      <c r="C131" s="63" t="s">
        <v>108</v>
      </c>
      <c r="D131" s="10" t="s">
        <v>106</v>
      </c>
      <c r="E131" s="10" t="s">
        <v>106</v>
      </c>
      <c r="F131" s="10" t="s">
        <v>106</v>
      </c>
      <c r="G131" s="10" t="s">
        <v>106</v>
      </c>
      <c r="H131" s="10" t="s">
        <v>106</v>
      </c>
      <c r="I131" s="10" t="s">
        <v>106</v>
      </c>
      <c r="J131" s="10" t="s">
        <v>106</v>
      </c>
      <c r="K131" s="10" t="s">
        <v>106</v>
      </c>
      <c r="L131" s="10" t="s">
        <v>106</v>
      </c>
      <c r="M131" s="10" t="s">
        <v>106</v>
      </c>
      <c r="N131" s="10" t="s">
        <v>106</v>
      </c>
      <c r="O131" s="10" t="s">
        <v>106</v>
      </c>
      <c r="P131" s="10" t="s">
        <v>106</v>
      </c>
      <c r="Q131" s="10" t="s">
        <v>106</v>
      </c>
      <c r="R131" s="10" t="s">
        <v>106</v>
      </c>
      <c r="S131" s="10" t="s">
        <v>106</v>
      </c>
      <c r="T131" s="10" t="s">
        <v>106</v>
      </c>
      <c r="U131" s="10" t="s">
        <v>106</v>
      </c>
      <c r="V131" s="10" t="s">
        <v>106</v>
      </c>
      <c r="W131" s="10" t="s">
        <v>106</v>
      </c>
      <c r="X131" s="10" t="s">
        <v>106</v>
      </c>
      <c r="Y131" s="10" t="s">
        <v>106</v>
      </c>
      <c r="Z131" s="10" t="s">
        <v>106</v>
      </c>
      <c r="AA131" s="10" t="s">
        <v>106</v>
      </c>
      <c r="AB131" s="10" t="s">
        <v>106</v>
      </c>
      <c r="AC131" s="10" t="s">
        <v>106</v>
      </c>
      <c r="AD131" s="10" t="s">
        <v>106</v>
      </c>
      <c r="AE131" s="10" t="s">
        <v>106</v>
      </c>
      <c r="AF131" s="10" t="s">
        <v>106</v>
      </c>
      <c r="AG131" s="10" t="s">
        <v>106</v>
      </c>
      <c r="AH131" s="10" t="s">
        <v>106</v>
      </c>
      <c r="AI131" s="10" t="s">
        <v>106</v>
      </c>
      <c r="AJ131" s="10" t="s">
        <v>106</v>
      </c>
      <c r="AK131" s="10" t="s">
        <v>106</v>
      </c>
      <c r="AL131" s="10" t="s">
        <v>106</v>
      </c>
      <c r="AM131" s="10" t="s">
        <v>106</v>
      </c>
      <c r="AN131" s="10" t="s">
        <v>106</v>
      </c>
      <c r="AO131" s="10" t="s">
        <v>106</v>
      </c>
      <c r="AP131" s="10" t="s">
        <v>106</v>
      </c>
      <c r="AQ131" s="10" t="s">
        <v>106</v>
      </c>
      <c r="AR131" s="10" t="s">
        <v>106</v>
      </c>
      <c r="AS131" s="10" t="s">
        <v>106</v>
      </c>
      <c r="AT131" s="10" t="s">
        <v>106</v>
      </c>
      <c r="AU131" s="10" t="s">
        <v>106</v>
      </c>
      <c r="AV131" s="10" t="s">
        <v>106</v>
      </c>
      <c r="AW131" s="10" t="s">
        <v>106</v>
      </c>
      <c r="AX131" s="10" t="s">
        <v>106</v>
      </c>
      <c r="AY131" s="10" t="s">
        <v>106</v>
      </c>
      <c r="AZ131" s="10" t="s">
        <v>106</v>
      </c>
      <c r="BA131" s="10" t="s">
        <v>106</v>
      </c>
      <c r="BB131" s="10" t="s">
        <v>106</v>
      </c>
      <c r="BC131" s="10" t="s">
        <v>106</v>
      </c>
      <c r="BD131" s="10" t="s">
        <v>106</v>
      </c>
      <c r="BE131" s="10" t="s">
        <v>106</v>
      </c>
      <c r="BF131" s="10" t="s">
        <v>106</v>
      </c>
      <c r="BG131" s="10" t="s">
        <v>106</v>
      </c>
      <c r="BH131" s="10" t="s">
        <v>106</v>
      </c>
      <c r="BI131" s="10" t="s">
        <v>106</v>
      </c>
      <c r="BJ131" s="10" t="s">
        <v>106</v>
      </c>
      <c r="BK131" s="10" t="s">
        <v>106</v>
      </c>
      <c r="BL131" s="10" t="s">
        <v>106</v>
      </c>
      <c r="BM131" s="10" t="s">
        <v>106</v>
      </c>
      <c r="BN131" s="10" t="s">
        <v>106</v>
      </c>
      <c r="BO131" s="10" t="s">
        <v>106</v>
      </c>
      <c r="BP131" s="10" t="s">
        <v>106</v>
      </c>
      <c r="BQ131" s="10" t="s">
        <v>106</v>
      </c>
      <c r="BR131" s="10" t="s">
        <v>106</v>
      </c>
      <c r="BS131" s="10" t="s">
        <v>106</v>
      </c>
      <c r="BT131" s="10" t="s">
        <v>106</v>
      </c>
      <c r="BU131" s="10" t="s">
        <v>106</v>
      </c>
      <c r="BV131" s="10" t="s">
        <v>106</v>
      </c>
      <c r="BW131" s="10" t="s">
        <v>106</v>
      </c>
      <c r="BX131" s="10" t="s">
        <v>106</v>
      </c>
      <c r="BY131" s="10" t="s">
        <v>106</v>
      </c>
      <c r="BZ131" s="10" t="s">
        <v>106</v>
      </c>
      <c r="CA131" s="65" t="s">
        <v>106</v>
      </c>
      <c r="CB131" s="24" t="e">
        <f t="shared" si="87"/>
        <v>#VALUE!</v>
      </c>
      <c r="CC131" s="24" t="e">
        <f t="shared" si="88"/>
        <v>#VALUE!</v>
      </c>
      <c r="CD131" s="24" t="e">
        <f t="shared" si="89"/>
        <v>#VALUE!</v>
      </c>
      <c r="CE131" s="24" t="e">
        <f t="shared" si="90"/>
        <v>#VALUE!</v>
      </c>
      <c r="CF131" s="24" t="e">
        <f t="shared" si="91"/>
        <v>#VALUE!</v>
      </c>
      <c r="CG131" s="24" t="e">
        <f t="shared" si="92"/>
        <v>#VALUE!</v>
      </c>
    </row>
    <row r="132" spans="1:85" x14ac:dyDescent="0.25">
      <c r="A132" s="30" t="s">
        <v>209</v>
      </c>
      <c r="B132" s="55" t="s">
        <v>210</v>
      </c>
      <c r="C132" s="63" t="s">
        <v>108</v>
      </c>
      <c r="D132" s="10">
        <f t="shared" ref="D132:AI132" si="133">SUM(D133:D143)</f>
        <v>10.040000000000001</v>
      </c>
      <c r="E132" s="10">
        <f t="shared" si="133"/>
        <v>0</v>
      </c>
      <c r="F132" s="10">
        <f t="shared" si="133"/>
        <v>10.040000000000001</v>
      </c>
      <c r="G132" s="10">
        <f t="shared" si="133"/>
        <v>0</v>
      </c>
      <c r="H132" s="10">
        <f t="shared" si="133"/>
        <v>0</v>
      </c>
      <c r="I132" s="10">
        <f t="shared" si="133"/>
        <v>0</v>
      </c>
      <c r="J132" s="10">
        <f t="shared" si="133"/>
        <v>0</v>
      </c>
      <c r="K132" s="10">
        <f t="shared" si="133"/>
        <v>2</v>
      </c>
      <c r="L132" s="10">
        <f t="shared" si="133"/>
        <v>0</v>
      </c>
      <c r="M132" s="10">
        <f t="shared" si="133"/>
        <v>0</v>
      </c>
      <c r="N132" s="10">
        <f t="shared" si="133"/>
        <v>0</v>
      </c>
      <c r="O132" s="10">
        <f t="shared" si="133"/>
        <v>0</v>
      </c>
      <c r="P132" s="10">
        <f t="shared" si="133"/>
        <v>0</v>
      </c>
      <c r="Q132" s="10">
        <f t="shared" si="133"/>
        <v>0</v>
      </c>
      <c r="R132" s="10">
        <f t="shared" si="133"/>
        <v>0</v>
      </c>
      <c r="S132" s="10">
        <f t="shared" si="133"/>
        <v>0</v>
      </c>
      <c r="T132" s="10">
        <f t="shared" si="133"/>
        <v>0</v>
      </c>
      <c r="U132" s="10">
        <f t="shared" si="133"/>
        <v>0</v>
      </c>
      <c r="V132" s="10">
        <f t="shared" si="133"/>
        <v>0</v>
      </c>
      <c r="W132" s="10">
        <f t="shared" si="133"/>
        <v>0</v>
      </c>
      <c r="X132" s="10">
        <f t="shared" si="133"/>
        <v>0</v>
      </c>
      <c r="Y132" s="10">
        <f t="shared" si="133"/>
        <v>0</v>
      </c>
      <c r="Z132" s="10">
        <f t="shared" si="133"/>
        <v>0</v>
      </c>
      <c r="AA132" s="10">
        <f t="shared" si="133"/>
        <v>0</v>
      </c>
      <c r="AB132" s="10">
        <f t="shared" si="133"/>
        <v>0</v>
      </c>
      <c r="AC132" s="10">
        <f t="shared" si="133"/>
        <v>0</v>
      </c>
      <c r="AD132" s="10">
        <f t="shared" si="133"/>
        <v>0</v>
      </c>
      <c r="AE132" s="10">
        <f t="shared" si="133"/>
        <v>0</v>
      </c>
      <c r="AF132" s="10">
        <f t="shared" si="133"/>
        <v>0</v>
      </c>
      <c r="AG132" s="10">
        <f t="shared" si="133"/>
        <v>0</v>
      </c>
      <c r="AH132" s="10">
        <f t="shared" si="133"/>
        <v>10.040000000000001</v>
      </c>
      <c r="AI132" s="10">
        <f t="shared" si="133"/>
        <v>0</v>
      </c>
      <c r="AJ132" s="10">
        <f t="shared" ref="AJ132:BO132" si="134">SUM(AJ133:AJ143)</f>
        <v>0</v>
      </c>
      <c r="AK132" s="10">
        <f t="shared" si="134"/>
        <v>0</v>
      </c>
      <c r="AL132" s="10">
        <f t="shared" si="134"/>
        <v>0</v>
      </c>
      <c r="AM132" s="10">
        <f t="shared" si="134"/>
        <v>2</v>
      </c>
      <c r="AN132" s="10">
        <f t="shared" si="134"/>
        <v>0</v>
      </c>
      <c r="AO132" s="10">
        <f t="shared" si="134"/>
        <v>0.29336083000000002</v>
      </c>
      <c r="AP132" s="10">
        <f t="shared" si="134"/>
        <v>0</v>
      </c>
      <c r="AQ132" s="10">
        <f t="shared" si="134"/>
        <v>0</v>
      </c>
      <c r="AR132" s="10">
        <f t="shared" si="134"/>
        <v>0</v>
      </c>
      <c r="AS132" s="10">
        <f t="shared" si="134"/>
        <v>0</v>
      </c>
      <c r="AT132" s="10">
        <f t="shared" si="134"/>
        <v>0</v>
      </c>
      <c r="AU132" s="10">
        <f t="shared" si="134"/>
        <v>0</v>
      </c>
      <c r="AV132" s="10">
        <f t="shared" si="134"/>
        <v>7.1999999999999995E-2</v>
      </c>
      <c r="AW132" s="10">
        <f t="shared" si="134"/>
        <v>0</v>
      </c>
      <c r="AX132" s="10">
        <f t="shared" si="134"/>
        <v>0</v>
      </c>
      <c r="AY132" s="10">
        <f t="shared" si="134"/>
        <v>0</v>
      </c>
      <c r="AZ132" s="10">
        <f t="shared" si="134"/>
        <v>0</v>
      </c>
      <c r="BA132" s="10">
        <f t="shared" si="134"/>
        <v>0</v>
      </c>
      <c r="BB132" s="10">
        <f t="shared" si="134"/>
        <v>0</v>
      </c>
      <c r="BC132" s="10">
        <f t="shared" si="134"/>
        <v>0.22136083000000001</v>
      </c>
      <c r="BD132" s="10">
        <f t="shared" si="134"/>
        <v>0</v>
      </c>
      <c r="BE132" s="10">
        <f t="shared" si="134"/>
        <v>0</v>
      </c>
      <c r="BF132" s="10">
        <f t="shared" si="134"/>
        <v>0</v>
      </c>
      <c r="BG132" s="10">
        <f t="shared" si="134"/>
        <v>0</v>
      </c>
      <c r="BH132" s="10">
        <f t="shared" si="134"/>
        <v>0</v>
      </c>
      <c r="BI132" s="10">
        <f t="shared" si="134"/>
        <v>0</v>
      </c>
      <c r="BJ132" s="10">
        <f t="shared" si="134"/>
        <v>0</v>
      </c>
      <c r="BK132" s="10">
        <f t="shared" si="134"/>
        <v>0</v>
      </c>
      <c r="BL132" s="10">
        <f t="shared" si="134"/>
        <v>0</v>
      </c>
      <c r="BM132" s="10">
        <f t="shared" si="134"/>
        <v>0</v>
      </c>
      <c r="BN132" s="10">
        <f t="shared" si="134"/>
        <v>0</v>
      </c>
      <c r="BO132" s="10">
        <f t="shared" si="134"/>
        <v>0</v>
      </c>
      <c r="BP132" s="10">
        <f t="shared" ref="BP132:BW132" si="135">SUM(BP133:BP143)</f>
        <v>0</v>
      </c>
      <c r="BQ132" s="10">
        <f t="shared" si="135"/>
        <v>0</v>
      </c>
      <c r="BR132" s="10">
        <f t="shared" si="135"/>
        <v>0</v>
      </c>
      <c r="BS132" s="10">
        <f t="shared" si="135"/>
        <v>0</v>
      </c>
      <c r="BT132" s="10">
        <f t="shared" si="135"/>
        <v>0</v>
      </c>
      <c r="BU132" s="10">
        <f t="shared" si="135"/>
        <v>0</v>
      </c>
      <c r="BV132" s="10">
        <f t="shared" si="135"/>
        <v>0</v>
      </c>
      <c r="BW132" s="10">
        <f t="shared" si="135"/>
        <v>0</v>
      </c>
      <c r="BX132" s="10">
        <v>0</v>
      </c>
      <c r="BY132" s="10">
        <f>AO132-F132</f>
        <v>-9.7466391700000017</v>
      </c>
      <c r="BZ132" s="10">
        <f>BY132/F132*100</f>
        <v>-97.078079382470122</v>
      </c>
      <c r="CA132" s="65" t="s">
        <v>106</v>
      </c>
      <c r="CB132" s="24">
        <f t="shared" si="87"/>
        <v>0</v>
      </c>
      <c r="CC132" s="24">
        <f t="shared" si="88"/>
        <v>0</v>
      </c>
      <c r="CD132" s="24">
        <f t="shared" si="89"/>
        <v>0</v>
      </c>
      <c r="CE132" s="24">
        <f t="shared" si="90"/>
        <v>0</v>
      </c>
      <c r="CF132" s="24">
        <f t="shared" si="91"/>
        <v>0</v>
      </c>
      <c r="CG132" s="24">
        <f t="shared" si="92"/>
        <v>0</v>
      </c>
    </row>
    <row r="133" spans="1:85" x14ac:dyDescent="0.25">
      <c r="A133" s="6" t="s">
        <v>211</v>
      </c>
      <c r="B133" s="23" t="s">
        <v>422</v>
      </c>
      <c r="C133" s="23" t="s">
        <v>228</v>
      </c>
      <c r="D133" s="10">
        <v>0</v>
      </c>
      <c r="E133" s="7">
        <f t="shared" ref="D133:E143" si="136">L133+S133+Z133+AG133</f>
        <v>0</v>
      </c>
      <c r="F133" s="7">
        <f t="shared" ref="F133:F143" si="137">M133+T133+AA133+AH133</f>
        <v>0</v>
      </c>
      <c r="G133" s="7">
        <f t="shared" ref="G133:G143" si="138">N133+U133+AB133+AI133</f>
        <v>0</v>
      </c>
      <c r="H133" s="7">
        <f t="shared" ref="H133:H143" si="139">O133+V133+AC133+AJ133</f>
        <v>0</v>
      </c>
      <c r="I133" s="7">
        <f t="shared" ref="I133:I143" si="140">P133+W133+AD133+AK133</f>
        <v>0</v>
      </c>
      <c r="J133" s="7">
        <f t="shared" ref="J133:J143" si="141">Q133+X133+AE133+AL133</f>
        <v>0</v>
      </c>
      <c r="K133" s="7">
        <f t="shared" ref="K133:K143" si="142">R133+Y133+AF133+AM133</f>
        <v>0</v>
      </c>
      <c r="L133" s="7">
        <v>0</v>
      </c>
      <c r="M133" s="7">
        <v>0</v>
      </c>
      <c r="N133" s="7">
        <v>0</v>
      </c>
      <c r="O133" s="7">
        <v>0</v>
      </c>
      <c r="P133" s="7">
        <v>0</v>
      </c>
      <c r="Q133" s="7">
        <v>0</v>
      </c>
      <c r="R133" s="7">
        <v>0</v>
      </c>
      <c r="S133" s="7">
        <v>0</v>
      </c>
      <c r="T133" s="10">
        <v>0</v>
      </c>
      <c r="U133" s="7">
        <v>0</v>
      </c>
      <c r="V133" s="7">
        <v>0</v>
      </c>
      <c r="W133" s="7">
        <v>0</v>
      </c>
      <c r="X133" s="7">
        <v>0</v>
      </c>
      <c r="Y133" s="7">
        <v>0</v>
      </c>
      <c r="Z133" s="7">
        <v>0</v>
      </c>
      <c r="AA133" s="10">
        <v>0</v>
      </c>
      <c r="AB133" s="7">
        <v>0</v>
      </c>
      <c r="AC133" s="7">
        <v>0</v>
      </c>
      <c r="AD133" s="7">
        <v>0</v>
      </c>
      <c r="AE133" s="7">
        <v>0</v>
      </c>
      <c r="AF133" s="7">
        <v>0</v>
      </c>
      <c r="AG133" s="7">
        <v>0</v>
      </c>
      <c r="AH133" s="10">
        <v>0</v>
      </c>
      <c r="AI133" s="7">
        <v>0</v>
      </c>
      <c r="AJ133" s="7">
        <v>0</v>
      </c>
      <c r="AK133" s="7">
        <v>0</v>
      </c>
      <c r="AL133" s="7">
        <v>0</v>
      </c>
      <c r="AM133" s="7">
        <v>0</v>
      </c>
      <c r="AN133" s="10">
        <f t="shared" ref="AN133:AT133" si="143">AU133+BB133+BI133+BP133</f>
        <v>0</v>
      </c>
      <c r="AO133" s="10">
        <f t="shared" si="143"/>
        <v>0</v>
      </c>
      <c r="AP133" s="10">
        <f t="shared" si="143"/>
        <v>0</v>
      </c>
      <c r="AQ133" s="10">
        <f t="shared" si="143"/>
        <v>0</v>
      </c>
      <c r="AR133" s="10">
        <f t="shared" si="143"/>
        <v>0</v>
      </c>
      <c r="AS133" s="10">
        <f t="shared" si="143"/>
        <v>0</v>
      </c>
      <c r="AT133" s="10">
        <f t="shared" si="143"/>
        <v>0</v>
      </c>
      <c r="AU133" s="10">
        <v>0</v>
      </c>
      <c r="AV133" s="10">
        <v>0</v>
      </c>
      <c r="AW133" s="10">
        <v>0</v>
      </c>
      <c r="AX133" s="10">
        <v>0</v>
      </c>
      <c r="AY133" s="10">
        <v>0</v>
      </c>
      <c r="AZ133" s="10">
        <v>0</v>
      </c>
      <c r="BA133" s="10">
        <v>0</v>
      </c>
      <c r="BB133" s="10">
        <v>0</v>
      </c>
      <c r="BC133" s="10">
        <v>0</v>
      </c>
      <c r="BD133" s="10">
        <v>0</v>
      </c>
      <c r="BE133" s="10">
        <v>0</v>
      </c>
      <c r="BF133" s="10">
        <v>0</v>
      </c>
      <c r="BG133" s="10">
        <v>0</v>
      </c>
      <c r="BH133" s="10">
        <v>0</v>
      </c>
      <c r="BI133" s="10">
        <v>0</v>
      </c>
      <c r="BJ133" s="10">
        <v>0</v>
      </c>
      <c r="BK133" s="10">
        <v>0</v>
      </c>
      <c r="BL133" s="10">
        <v>0</v>
      </c>
      <c r="BM133" s="10">
        <v>0</v>
      </c>
      <c r="BN133" s="10">
        <v>0</v>
      </c>
      <c r="BO133" s="10">
        <v>0</v>
      </c>
      <c r="BP133" s="10">
        <v>0</v>
      </c>
      <c r="BQ133" s="10">
        <v>0</v>
      </c>
      <c r="BR133" s="10">
        <v>0</v>
      </c>
      <c r="BS133" s="10">
        <v>0</v>
      </c>
      <c r="BT133" s="10">
        <v>0</v>
      </c>
      <c r="BU133" s="10">
        <v>0</v>
      </c>
      <c r="BV133" s="10">
        <v>0</v>
      </c>
      <c r="BW133" s="10">
        <v>0</v>
      </c>
      <c r="BX133" s="10">
        <v>0</v>
      </c>
      <c r="BY133" s="10">
        <f t="shared" ref="BY133:BY143" si="144">AO133-F133</f>
        <v>0</v>
      </c>
      <c r="BZ133" s="10" t="e">
        <f t="shared" ref="BZ133:BZ143" si="145">BY133/F133*100</f>
        <v>#DIV/0!</v>
      </c>
      <c r="CA133" s="27" t="s">
        <v>429</v>
      </c>
      <c r="CB133" s="24">
        <f t="shared" si="87"/>
        <v>0</v>
      </c>
      <c r="CC133" s="24">
        <f t="shared" si="88"/>
        <v>0</v>
      </c>
      <c r="CD133" s="24">
        <f t="shared" si="89"/>
        <v>0</v>
      </c>
      <c r="CE133" s="24">
        <f t="shared" si="90"/>
        <v>0</v>
      </c>
      <c r="CF133" s="24">
        <f t="shared" si="91"/>
        <v>0</v>
      </c>
      <c r="CG133" s="24">
        <f t="shared" si="92"/>
        <v>0</v>
      </c>
    </row>
    <row r="134" spans="1:85" ht="31.5" x14ac:dyDescent="0.25">
      <c r="A134" s="6" t="s">
        <v>215</v>
      </c>
      <c r="B134" s="28" t="s">
        <v>423</v>
      </c>
      <c r="C134" s="20" t="s">
        <v>424</v>
      </c>
      <c r="D134" s="10">
        <v>8.49</v>
      </c>
      <c r="E134" s="7">
        <f t="shared" si="136"/>
        <v>0</v>
      </c>
      <c r="F134" s="7">
        <f t="shared" si="137"/>
        <v>8.49</v>
      </c>
      <c r="G134" s="7">
        <f t="shared" si="138"/>
        <v>0</v>
      </c>
      <c r="H134" s="7">
        <f t="shared" si="139"/>
        <v>0</v>
      </c>
      <c r="I134" s="7">
        <f t="shared" si="140"/>
        <v>0</v>
      </c>
      <c r="J134" s="7">
        <f t="shared" si="141"/>
        <v>0</v>
      </c>
      <c r="K134" s="7">
        <f t="shared" si="142"/>
        <v>1</v>
      </c>
      <c r="L134" s="7">
        <v>0</v>
      </c>
      <c r="M134" s="7">
        <v>0</v>
      </c>
      <c r="N134" s="7">
        <v>0</v>
      </c>
      <c r="O134" s="7">
        <v>0</v>
      </c>
      <c r="P134" s="7">
        <v>0</v>
      </c>
      <c r="Q134" s="7">
        <v>0</v>
      </c>
      <c r="R134" s="7">
        <v>0</v>
      </c>
      <c r="S134" s="7">
        <v>0</v>
      </c>
      <c r="T134" s="10">
        <v>0</v>
      </c>
      <c r="U134" s="7">
        <v>0</v>
      </c>
      <c r="V134" s="7">
        <v>0</v>
      </c>
      <c r="W134" s="7">
        <v>0</v>
      </c>
      <c r="X134" s="7">
        <v>0</v>
      </c>
      <c r="Y134" s="7">
        <v>0</v>
      </c>
      <c r="Z134" s="7">
        <v>0</v>
      </c>
      <c r="AA134" s="10">
        <v>0</v>
      </c>
      <c r="AB134" s="7">
        <v>0</v>
      </c>
      <c r="AC134" s="7">
        <v>0</v>
      </c>
      <c r="AD134" s="7">
        <v>0</v>
      </c>
      <c r="AE134" s="7">
        <v>0</v>
      </c>
      <c r="AF134" s="7">
        <v>0</v>
      </c>
      <c r="AG134" s="7">
        <v>0</v>
      </c>
      <c r="AH134" s="10">
        <v>8.49</v>
      </c>
      <c r="AI134" s="7">
        <v>0</v>
      </c>
      <c r="AJ134" s="7">
        <v>0</v>
      </c>
      <c r="AK134" s="7">
        <v>0</v>
      </c>
      <c r="AL134" s="7">
        <v>0</v>
      </c>
      <c r="AM134" s="7">
        <v>1</v>
      </c>
      <c r="AN134" s="10">
        <f t="shared" ref="AN134:AN143" si="146">AU134+BB134+BI134+BP134</f>
        <v>0</v>
      </c>
      <c r="AO134" s="10">
        <f t="shared" ref="AO134:AO143" si="147">AV134+BC134+BJ134+BQ134</f>
        <v>0</v>
      </c>
      <c r="AP134" s="10">
        <f t="shared" ref="AP134:AP143" si="148">AW134+BD134+BK134+BR134</f>
        <v>0</v>
      </c>
      <c r="AQ134" s="10">
        <f t="shared" ref="AQ134:AQ143" si="149">AX134+BE134+BL134+BS134</f>
        <v>0</v>
      </c>
      <c r="AR134" s="10">
        <f t="shared" ref="AR134:AR143" si="150">AY134+BF134+BM134+BT134</f>
        <v>0</v>
      </c>
      <c r="AS134" s="10">
        <f t="shared" ref="AS134:AS143" si="151">AZ134+BG134+BN134+BU134</f>
        <v>0</v>
      </c>
      <c r="AT134" s="10">
        <f t="shared" ref="AT134:AT143" si="152">BA134+BH134+BO134+BV134</f>
        <v>0</v>
      </c>
      <c r="AU134" s="10">
        <v>0</v>
      </c>
      <c r="AV134" s="10">
        <v>0</v>
      </c>
      <c r="AW134" s="10">
        <v>0</v>
      </c>
      <c r="AX134" s="10">
        <v>0</v>
      </c>
      <c r="AY134" s="10">
        <v>0</v>
      </c>
      <c r="AZ134" s="10">
        <v>0</v>
      </c>
      <c r="BA134" s="10">
        <v>0</v>
      </c>
      <c r="BB134" s="10">
        <v>0</v>
      </c>
      <c r="BC134" s="10">
        <v>0</v>
      </c>
      <c r="BD134" s="10">
        <v>0</v>
      </c>
      <c r="BE134" s="10">
        <v>0</v>
      </c>
      <c r="BF134" s="10">
        <v>0</v>
      </c>
      <c r="BG134" s="10">
        <v>0</v>
      </c>
      <c r="BH134" s="10">
        <v>0</v>
      </c>
      <c r="BI134" s="10">
        <v>0</v>
      </c>
      <c r="BJ134" s="10">
        <v>0</v>
      </c>
      <c r="BK134" s="10">
        <v>0</v>
      </c>
      <c r="BL134" s="10">
        <v>0</v>
      </c>
      <c r="BM134" s="10">
        <v>0</v>
      </c>
      <c r="BN134" s="10">
        <v>0</v>
      </c>
      <c r="BO134" s="10">
        <v>0</v>
      </c>
      <c r="BP134" s="10">
        <v>0</v>
      </c>
      <c r="BQ134" s="10">
        <v>0</v>
      </c>
      <c r="BR134" s="10">
        <v>0</v>
      </c>
      <c r="BS134" s="10">
        <v>0</v>
      </c>
      <c r="BT134" s="10">
        <v>0</v>
      </c>
      <c r="BU134" s="10">
        <v>0</v>
      </c>
      <c r="BV134" s="10">
        <v>0</v>
      </c>
      <c r="BW134" s="10">
        <v>0</v>
      </c>
      <c r="BX134" s="10">
        <v>0</v>
      </c>
      <c r="BY134" s="10">
        <f t="shared" si="144"/>
        <v>-8.49</v>
      </c>
      <c r="BZ134" s="10">
        <f t="shared" si="145"/>
        <v>-100</v>
      </c>
      <c r="CA134" s="9" t="s">
        <v>430</v>
      </c>
      <c r="CB134" s="24">
        <f t="shared" si="87"/>
        <v>0</v>
      </c>
      <c r="CC134" s="24">
        <f t="shared" si="88"/>
        <v>0</v>
      </c>
      <c r="CD134" s="24">
        <f t="shared" si="89"/>
        <v>0</v>
      </c>
      <c r="CE134" s="24">
        <f t="shared" si="90"/>
        <v>0</v>
      </c>
      <c r="CF134" s="24">
        <f t="shared" si="91"/>
        <v>0</v>
      </c>
      <c r="CG134" s="24">
        <f t="shared" si="92"/>
        <v>0</v>
      </c>
    </row>
    <row r="135" spans="1:85" x14ac:dyDescent="0.25">
      <c r="A135" s="6" t="s">
        <v>216</v>
      </c>
      <c r="B135" s="23" t="s">
        <v>425</v>
      </c>
      <c r="C135" s="23" t="s">
        <v>230</v>
      </c>
      <c r="D135" s="7">
        <f t="shared" si="136"/>
        <v>0</v>
      </c>
      <c r="E135" s="7">
        <f t="shared" si="136"/>
        <v>0</v>
      </c>
      <c r="F135" s="7">
        <f t="shared" si="137"/>
        <v>0</v>
      </c>
      <c r="G135" s="7">
        <f t="shared" si="138"/>
        <v>0</v>
      </c>
      <c r="H135" s="7">
        <f t="shared" si="139"/>
        <v>0</v>
      </c>
      <c r="I135" s="7">
        <f t="shared" si="140"/>
        <v>0</v>
      </c>
      <c r="J135" s="7">
        <f t="shared" si="141"/>
        <v>0</v>
      </c>
      <c r="K135" s="7">
        <f t="shared" si="142"/>
        <v>0</v>
      </c>
      <c r="L135" s="7">
        <v>0</v>
      </c>
      <c r="M135" s="7">
        <v>0</v>
      </c>
      <c r="N135" s="7">
        <v>0</v>
      </c>
      <c r="O135" s="7">
        <v>0</v>
      </c>
      <c r="P135" s="7">
        <v>0</v>
      </c>
      <c r="Q135" s="7">
        <v>0</v>
      </c>
      <c r="R135" s="7">
        <v>0</v>
      </c>
      <c r="S135" s="7">
        <v>0</v>
      </c>
      <c r="T135" s="10">
        <v>0</v>
      </c>
      <c r="U135" s="7">
        <v>0</v>
      </c>
      <c r="V135" s="7">
        <v>0</v>
      </c>
      <c r="W135" s="7">
        <v>0</v>
      </c>
      <c r="X135" s="7">
        <v>0</v>
      </c>
      <c r="Y135" s="7">
        <v>0</v>
      </c>
      <c r="Z135" s="7">
        <v>0</v>
      </c>
      <c r="AA135" s="10">
        <v>0</v>
      </c>
      <c r="AB135" s="7">
        <v>0</v>
      </c>
      <c r="AC135" s="7">
        <v>0</v>
      </c>
      <c r="AD135" s="7">
        <v>0</v>
      </c>
      <c r="AE135" s="7">
        <v>0</v>
      </c>
      <c r="AF135" s="7">
        <v>0</v>
      </c>
      <c r="AG135" s="7">
        <v>0</v>
      </c>
      <c r="AH135" s="10">
        <v>0</v>
      </c>
      <c r="AI135" s="7">
        <v>0</v>
      </c>
      <c r="AJ135" s="7">
        <v>0</v>
      </c>
      <c r="AK135" s="7">
        <v>0</v>
      </c>
      <c r="AL135" s="7">
        <v>0</v>
      </c>
      <c r="AM135" s="7">
        <v>0</v>
      </c>
      <c r="AN135" s="10">
        <f t="shared" si="146"/>
        <v>0</v>
      </c>
      <c r="AO135" s="10">
        <f t="shared" si="147"/>
        <v>0</v>
      </c>
      <c r="AP135" s="10">
        <f t="shared" si="148"/>
        <v>0</v>
      </c>
      <c r="AQ135" s="10">
        <f t="shared" si="149"/>
        <v>0</v>
      </c>
      <c r="AR135" s="10">
        <f t="shared" si="150"/>
        <v>0</v>
      </c>
      <c r="AS135" s="10">
        <f t="shared" si="151"/>
        <v>0</v>
      </c>
      <c r="AT135" s="10">
        <f t="shared" si="152"/>
        <v>0</v>
      </c>
      <c r="AU135" s="10">
        <v>0</v>
      </c>
      <c r="AV135" s="10">
        <v>0</v>
      </c>
      <c r="AW135" s="10">
        <v>0</v>
      </c>
      <c r="AX135" s="10">
        <v>0</v>
      </c>
      <c r="AY135" s="10">
        <v>0</v>
      </c>
      <c r="AZ135" s="10">
        <v>0</v>
      </c>
      <c r="BA135" s="10">
        <v>0</v>
      </c>
      <c r="BB135" s="10">
        <v>0</v>
      </c>
      <c r="BC135" s="10">
        <v>0</v>
      </c>
      <c r="BD135" s="10">
        <v>0</v>
      </c>
      <c r="BE135" s="10">
        <v>0</v>
      </c>
      <c r="BF135" s="10">
        <v>0</v>
      </c>
      <c r="BG135" s="10">
        <v>0</v>
      </c>
      <c r="BH135" s="10">
        <v>0</v>
      </c>
      <c r="BI135" s="10">
        <v>0</v>
      </c>
      <c r="BJ135" s="10">
        <v>0</v>
      </c>
      <c r="BK135" s="10">
        <v>0</v>
      </c>
      <c r="BL135" s="10">
        <v>0</v>
      </c>
      <c r="BM135" s="10">
        <v>0</v>
      </c>
      <c r="BN135" s="10">
        <v>0</v>
      </c>
      <c r="BO135" s="10">
        <v>0</v>
      </c>
      <c r="BP135" s="10">
        <v>0</v>
      </c>
      <c r="BQ135" s="10">
        <v>0</v>
      </c>
      <c r="BR135" s="10">
        <v>0</v>
      </c>
      <c r="BS135" s="10">
        <v>0</v>
      </c>
      <c r="BT135" s="10">
        <v>0</v>
      </c>
      <c r="BU135" s="10">
        <v>0</v>
      </c>
      <c r="BV135" s="10">
        <v>0</v>
      </c>
      <c r="BW135" s="10">
        <v>0</v>
      </c>
      <c r="BX135" s="10">
        <v>0</v>
      </c>
      <c r="BY135" s="10">
        <f t="shared" si="144"/>
        <v>0</v>
      </c>
      <c r="BZ135" s="10" t="e">
        <f t="shared" si="145"/>
        <v>#DIV/0!</v>
      </c>
      <c r="CA135" s="27" t="s">
        <v>431</v>
      </c>
      <c r="CB135" s="24">
        <f t="shared" si="87"/>
        <v>0</v>
      </c>
      <c r="CC135" s="24">
        <f t="shared" si="88"/>
        <v>0</v>
      </c>
      <c r="CD135" s="24">
        <f t="shared" si="89"/>
        <v>0</v>
      </c>
      <c r="CE135" s="24">
        <f t="shared" si="90"/>
        <v>0</v>
      </c>
      <c r="CF135" s="24">
        <f t="shared" si="91"/>
        <v>0</v>
      </c>
      <c r="CG135" s="24">
        <f t="shared" si="92"/>
        <v>0</v>
      </c>
    </row>
    <row r="136" spans="1:85" x14ac:dyDescent="0.25">
      <c r="A136" s="6" t="s">
        <v>217</v>
      </c>
      <c r="B136" s="43" t="s">
        <v>212</v>
      </c>
      <c r="C136" s="20" t="s">
        <v>213</v>
      </c>
      <c r="D136" s="7">
        <f t="shared" si="136"/>
        <v>0</v>
      </c>
      <c r="E136" s="7">
        <f t="shared" si="136"/>
        <v>0</v>
      </c>
      <c r="F136" s="7">
        <f t="shared" si="137"/>
        <v>0</v>
      </c>
      <c r="G136" s="7">
        <f t="shared" si="138"/>
        <v>0</v>
      </c>
      <c r="H136" s="7">
        <f t="shared" si="139"/>
        <v>0</v>
      </c>
      <c r="I136" s="7">
        <f t="shared" si="140"/>
        <v>0</v>
      </c>
      <c r="J136" s="7">
        <f t="shared" si="141"/>
        <v>0</v>
      </c>
      <c r="K136" s="7">
        <f t="shared" si="142"/>
        <v>0</v>
      </c>
      <c r="L136" s="7">
        <v>0</v>
      </c>
      <c r="M136" s="7">
        <v>0</v>
      </c>
      <c r="N136" s="7">
        <v>0</v>
      </c>
      <c r="O136" s="7">
        <v>0</v>
      </c>
      <c r="P136" s="7">
        <v>0</v>
      </c>
      <c r="Q136" s="7">
        <v>0</v>
      </c>
      <c r="R136" s="7">
        <v>0</v>
      </c>
      <c r="S136" s="7">
        <v>0</v>
      </c>
      <c r="T136" s="10">
        <v>0</v>
      </c>
      <c r="U136" s="7">
        <v>0</v>
      </c>
      <c r="V136" s="7">
        <v>0</v>
      </c>
      <c r="W136" s="7">
        <v>0</v>
      </c>
      <c r="X136" s="7">
        <v>0</v>
      </c>
      <c r="Y136" s="7">
        <v>0</v>
      </c>
      <c r="Z136" s="7">
        <v>0</v>
      </c>
      <c r="AA136" s="10">
        <v>0</v>
      </c>
      <c r="AB136" s="7">
        <v>0</v>
      </c>
      <c r="AC136" s="7">
        <v>0</v>
      </c>
      <c r="AD136" s="7">
        <v>0</v>
      </c>
      <c r="AE136" s="7">
        <v>0</v>
      </c>
      <c r="AF136" s="7">
        <v>0</v>
      </c>
      <c r="AG136" s="7">
        <v>0</v>
      </c>
      <c r="AH136" s="10">
        <v>0</v>
      </c>
      <c r="AI136" s="7">
        <v>0</v>
      </c>
      <c r="AJ136" s="7">
        <v>0</v>
      </c>
      <c r="AK136" s="7">
        <v>0</v>
      </c>
      <c r="AL136" s="7">
        <v>0</v>
      </c>
      <c r="AM136" s="7">
        <v>0</v>
      </c>
      <c r="AN136" s="10">
        <f t="shared" si="146"/>
        <v>0</v>
      </c>
      <c r="AO136" s="10">
        <f t="shared" si="147"/>
        <v>0</v>
      </c>
      <c r="AP136" s="10">
        <f t="shared" si="148"/>
        <v>0</v>
      </c>
      <c r="AQ136" s="10">
        <f t="shared" si="149"/>
        <v>0</v>
      </c>
      <c r="AR136" s="10">
        <f t="shared" si="150"/>
        <v>0</v>
      </c>
      <c r="AS136" s="10">
        <f t="shared" si="151"/>
        <v>0</v>
      </c>
      <c r="AT136" s="10">
        <f t="shared" si="152"/>
        <v>0</v>
      </c>
      <c r="AU136" s="10">
        <v>0</v>
      </c>
      <c r="AV136" s="10">
        <v>0</v>
      </c>
      <c r="AW136" s="10">
        <v>0</v>
      </c>
      <c r="AX136" s="10">
        <v>0</v>
      </c>
      <c r="AY136" s="10">
        <v>0</v>
      </c>
      <c r="AZ136" s="10">
        <v>0</v>
      </c>
      <c r="BA136" s="10">
        <v>0</v>
      </c>
      <c r="BB136" s="10">
        <v>0</v>
      </c>
      <c r="BC136" s="10">
        <v>0</v>
      </c>
      <c r="BD136" s="10">
        <v>0</v>
      </c>
      <c r="BE136" s="10">
        <v>0</v>
      </c>
      <c r="BF136" s="10">
        <v>0</v>
      </c>
      <c r="BG136" s="10">
        <v>0</v>
      </c>
      <c r="BH136" s="10">
        <v>0</v>
      </c>
      <c r="BI136" s="10">
        <v>0</v>
      </c>
      <c r="BJ136" s="10">
        <v>0</v>
      </c>
      <c r="BK136" s="10">
        <v>0</v>
      </c>
      <c r="BL136" s="10">
        <v>0</v>
      </c>
      <c r="BM136" s="10">
        <v>0</v>
      </c>
      <c r="BN136" s="10">
        <v>0</v>
      </c>
      <c r="BO136" s="10">
        <v>0</v>
      </c>
      <c r="BP136" s="10">
        <v>0</v>
      </c>
      <c r="BQ136" s="10">
        <v>0</v>
      </c>
      <c r="BR136" s="10">
        <v>0</v>
      </c>
      <c r="BS136" s="10">
        <v>0</v>
      </c>
      <c r="BT136" s="10">
        <v>0</v>
      </c>
      <c r="BU136" s="10">
        <v>0</v>
      </c>
      <c r="BV136" s="10">
        <v>0</v>
      </c>
      <c r="BW136" s="10">
        <v>0</v>
      </c>
      <c r="BX136" s="10">
        <v>0</v>
      </c>
      <c r="BY136" s="10">
        <f t="shared" si="144"/>
        <v>0</v>
      </c>
      <c r="BZ136" s="10" t="e">
        <f t="shared" si="145"/>
        <v>#DIV/0!</v>
      </c>
      <c r="CA136" s="27" t="s">
        <v>214</v>
      </c>
      <c r="CB136" s="24">
        <f t="shared" si="87"/>
        <v>0</v>
      </c>
      <c r="CC136" s="24">
        <f t="shared" si="88"/>
        <v>0</v>
      </c>
      <c r="CD136" s="24">
        <f t="shared" si="89"/>
        <v>0</v>
      </c>
      <c r="CE136" s="24">
        <f t="shared" si="90"/>
        <v>0</v>
      </c>
      <c r="CF136" s="24">
        <f t="shared" si="91"/>
        <v>0</v>
      </c>
      <c r="CG136" s="24">
        <f t="shared" si="92"/>
        <v>0</v>
      </c>
    </row>
    <row r="137" spans="1:85" x14ac:dyDescent="0.25">
      <c r="A137" s="6" t="s">
        <v>221</v>
      </c>
      <c r="B137" s="31" t="s">
        <v>222</v>
      </c>
      <c r="C137" s="9" t="s">
        <v>223</v>
      </c>
      <c r="D137" s="7">
        <f t="shared" si="136"/>
        <v>0</v>
      </c>
      <c r="E137" s="7">
        <f t="shared" si="136"/>
        <v>0</v>
      </c>
      <c r="F137" s="7">
        <f t="shared" si="137"/>
        <v>0</v>
      </c>
      <c r="G137" s="7">
        <f t="shared" si="138"/>
        <v>0</v>
      </c>
      <c r="H137" s="7">
        <f t="shared" si="139"/>
        <v>0</v>
      </c>
      <c r="I137" s="7">
        <f t="shared" si="140"/>
        <v>0</v>
      </c>
      <c r="J137" s="7">
        <f t="shared" si="141"/>
        <v>0</v>
      </c>
      <c r="K137" s="7">
        <f t="shared" si="142"/>
        <v>0</v>
      </c>
      <c r="L137" s="7">
        <v>0</v>
      </c>
      <c r="M137" s="7">
        <v>0</v>
      </c>
      <c r="N137" s="7">
        <v>0</v>
      </c>
      <c r="O137" s="7">
        <v>0</v>
      </c>
      <c r="P137" s="7">
        <v>0</v>
      </c>
      <c r="Q137" s="7">
        <v>0</v>
      </c>
      <c r="R137" s="7">
        <v>0</v>
      </c>
      <c r="S137" s="7">
        <v>0</v>
      </c>
      <c r="T137" s="10">
        <v>0</v>
      </c>
      <c r="U137" s="7">
        <v>0</v>
      </c>
      <c r="V137" s="7">
        <v>0</v>
      </c>
      <c r="W137" s="7">
        <v>0</v>
      </c>
      <c r="X137" s="7">
        <v>0</v>
      </c>
      <c r="Y137" s="7">
        <v>0</v>
      </c>
      <c r="Z137" s="7">
        <v>0</v>
      </c>
      <c r="AA137" s="10">
        <v>0</v>
      </c>
      <c r="AB137" s="7">
        <v>0</v>
      </c>
      <c r="AC137" s="7">
        <v>0</v>
      </c>
      <c r="AD137" s="7">
        <v>0</v>
      </c>
      <c r="AE137" s="7">
        <v>0</v>
      </c>
      <c r="AF137" s="7">
        <v>0</v>
      </c>
      <c r="AG137" s="7">
        <v>0</v>
      </c>
      <c r="AH137" s="10">
        <v>0</v>
      </c>
      <c r="AI137" s="7">
        <v>0</v>
      </c>
      <c r="AJ137" s="7">
        <v>0</v>
      </c>
      <c r="AK137" s="7">
        <v>0</v>
      </c>
      <c r="AL137" s="7">
        <v>0</v>
      </c>
      <c r="AM137" s="7">
        <v>0</v>
      </c>
      <c r="AN137" s="10">
        <f t="shared" si="146"/>
        <v>0</v>
      </c>
      <c r="AO137" s="10">
        <f t="shared" si="147"/>
        <v>0</v>
      </c>
      <c r="AP137" s="10">
        <f t="shared" si="148"/>
        <v>0</v>
      </c>
      <c r="AQ137" s="10">
        <f t="shared" si="149"/>
        <v>0</v>
      </c>
      <c r="AR137" s="10">
        <f t="shared" si="150"/>
        <v>0</v>
      </c>
      <c r="AS137" s="10">
        <f t="shared" si="151"/>
        <v>0</v>
      </c>
      <c r="AT137" s="10">
        <f t="shared" si="152"/>
        <v>0</v>
      </c>
      <c r="AU137" s="10">
        <v>0</v>
      </c>
      <c r="AV137" s="10">
        <v>0</v>
      </c>
      <c r="AW137" s="10">
        <v>0</v>
      </c>
      <c r="AX137" s="10">
        <v>0</v>
      </c>
      <c r="AY137" s="10">
        <v>0</v>
      </c>
      <c r="AZ137" s="10">
        <v>0</v>
      </c>
      <c r="BA137" s="10">
        <v>0</v>
      </c>
      <c r="BB137" s="10">
        <v>0</v>
      </c>
      <c r="BC137" s="10">
        <v>0</v>
      </c>
      <c r="BD137" s="10">
        <v>0</v>
      </c>
      <c r="BE137" s="10">
        <v>0</v>
      </c>
      <c r="BF137" s="10">
        <v>0</v>
      </c>
      <c r="BG137" s="10">
        <v>0</v>
      </c>
      <c r="BH137" s="10">
        <v>0</v>
      </c>
      <c r="BI137" s="10">
        <v>0</v>
      </c>
      <c r="BJ137" s="10">
        <v>0</v>
      </c>
      <c r="BK137" s="10">
        <v>0</v>
      </c>
      <c r="BL137" s="10">
        <v>0</v>
      </c>
      <c r="BM137" s="10">
        <v>0</v>
      </c>
      <c r="BN137" s="10">
        <v>0</v>
      </c>
      <c r="BO137" s="10">
        <v>0</v>
      </c>
      <c r="BP137" s="10">
        <v>0</v>
      </c>
      <c r="BQ137" s="10">
        <v>0</v>
      </c>
      <c r="BR137" s="10">
        <v>0</v>
      </c>
      <c r="BS137" s="10">
        <v>0</v>
      </c>
      <c r="BT137" s="10">
        <v>0</v>
      </c>
      <c r="BU137" s="10">
        <v>0</v>
      </c>
      <c r="BV137" s="10">
        <v>0</v>
      </c>
      <c r="BW137" s="10">
        <v>0</v>
      </c>
      <c r="BX137" s="10">
        <v>0</v>
      </c>
      <c r="BY137" s="10">
        <f t="shared" si="144"/>
        <v>0</v>
      </c>
      <c r="BZ137" s="10" t="e">
        <f t="shared" si="145"/>
        <v>#DIV/0!</v>
      </c>
      <c r="CA137" s="27" t="s">
        <v>224</v>
      </c>
      <c r="CB137" s="24">
        <f t="shared" si="87"/>
        <v>0</v>
      </c>
      <c r="CC137" s="24">
        <f t="shared" si="88"/>
        <v>0</v>
      </c>
      <c r="CD137" s="24">
        <f t="shared" si="89"/>
        <v>0</v>
      </c>
      <c r="CE137" s="24">
        <f t="shared" si="90"/>
        <v>0</v>
      </c>
      <c r="CF137" s="24">
        <f t="shared" si="91"/>
        <v>0</v>
      </c>
      <c r="CG137" s="24">
        <f t="shared" si="92"/>
        <v>0</v>
      </c>
    </row>
    <row r="138" spans="1:85" ht="31.5" x14ac:dyDescent="0.25">
      <c r="A138" s="6" t="s">
        <v>225</v>
      </c>
      <c r="B138" s="43" t="s">
        <v>222</v>
      </c>
      <c r="C138" s="20" t="s">
        <v>426</v>
      </c>
      <c r="D138" s="10">
        <v>1.47</v>
      </c>
      <c r="E138" s="7">
        <f t="shared" si="136"/>
        <v>0</v>
      </c>
      <c r="F138" s="7">
        <f t="shared" si="137"/>
        <v>1.47</v>
      </c>
      <c r="G138" s="7">
        <f t="shared" si="138"/>
        <v>0</v>
      </c>
      <c r="H138" s="7">
        <f t="shared" si="139"/>
        <v>0</v>
      </c>
      <c r="I138" s="7">
        <f t="shared" si="140"/>
        <v>0</v>
      </c>
      <c r="J138" s="7">
        <f t="shared" si="141"/>
        <v>0</v>
      </c>
      <c r="K138" s="7">
        <f t="shared" si="142"/>
        <v>1</v>
      </c>
      <c r="L138" s="7">
        <v>0</v>
      </c>
      <c r="M138" s="7">
        <v>0</v>
      </c>
      <c r="N138" s="7">
        <v>0</v>
      </c>
      <c r="O138" s="7">
        <v>0</v>
      </c>
      <c r="P138" s="7">
        <v>0</v>
      </c>
      <c r="Q138" s="7">
        <v>0</v>
      </c>
      <c r="R138" s="7">
        <v>0</v>
      </c>
      <c r="S138" s="7">
        <v>0</v>
      </c>
      <c r="T138" s="10">
        <v>0</v>
      </c>
      <c r="U138" s="7">
        <v>0</v>
      </c>
      <c r="V138" s="7">
        <v>0</v>
      </c>
      <c r="W138" s="7">
        <v>0</v>
      </c>
      <c r="X138" s="7">
        <v>0</v>
      </c>
      <c r="Y138" s="7">
        <v>0</v>
      </c>
      <c r="Z138" s="7">
        <v>0</v>
      </c>
      <c r="AA138" s="10">
        <v>0</v>
      </c>
      <c r="AB138" s="7">
        <v>0</v>
      </c>
      <c r="AC138" s="7">
        <v>0</v>
      </c>
      <c r="AD138" s="7">
        <v>0</v>
      </c>
      <c r="AE138" s="7">
        <v>0</v>
      </c>
      <c r="AF138" s="7">
        <v>0</v>
      </c>
      <c r="AG138" s="7">
        <v>0</v>
      </c>
      <c r="AH138" s="10">
        <v>1.47</v>
      </c>
      <c r="AI138" s="7">
        <v>0</v>
      </c>
      <c r="AJ138" s="7">
        <v>0</v>
      </c>
      <c r="AK138" s="7">
        <v>0</v>
      </c>
      <c r="AL138" s="7">
        <v>0</v>
      </c>
      <c r="AM138" s="7">
        <v>1</v>
      </c>
      <c r="AN138" s="10">
        <f t="shared" si="146"/>
        <v>0</v>
      </c>
      <c r="AO138" s="10">
        <f t="shared" si="147"/>
        <v>0</v>
      </c>
      <c r="AP138" s="10">
        <f t="shared" si="148"/>
        <v>0</v>
      </c>
      <c r="AQ138" s="10">
        <f t="shared" si="149"/>
        <v>0</v>
      </c>
      <c r="AR138" s="10">
        <f t="shared" si="150"/>
        <v>0</v>
      </c>
      <c r="AS138" s="10">
        <f t="shared" si="151"/>
        <v>0</v>
      </c>
      <c r="AT138" s="10">
        <f t="shared" si="152"/>
        <v>0</v>
      </c>
      <c r="AU138" s="10">
        <v>0</v>
      </c>
      <c r="AV138" s="10">
        <v>0</v>
      </c>
      <c r="AW138" s="10">
        <v>0</v>
      </c>
      <c r="AX138" s="10">
        <v>0</v>
      </c>
      <c r="AY138" s="10">
        <v>0</v>
      </c>
      <c r="AZ138" s="10">
        <v>0</v>
      </c>
      <c r="BA138" s="10">
        <v>0</v>
      </c>
      <c r="BB138" s="10">
        <v>0</v>
      </c>
      <c r="BC138" s="10">
        <v>0</v>
      </c>
      <c r="BD138" s="10">
        <v>0</v>
      </c>
      <c r="BE138" s="10">
        <v>0</v>
      </c>
      <c r="BF138" s="10">
        <v>0</v>
      </c>
      <c r="BG138" s="10">
        <v>0</v>
      </c>
      <c r="BH138" s="10">
        <v>0</v>
      </c>
      <c r="BI138" s="10">
        <v>0</v>
      </c>
      <c r="BJ138" s="10">
        <v>0</v>
      </c>
      <c r="BK138" s="10">
        <v>0</v>
      </c>
      <c r="BL138" s="10">
        <v>0</v>
      </c>
      <c r="BM138" s="10">
        <v>0</v>
      </c>
      <c r="BN138" s="10">
        <v>0</v>
      </c>
      <c r="BO138" s="10">
        <v>0</v>
      </c>
      <c r="BP138" s="10">
        <v>0</v>
      </c>
      <c r="BQ138" s="10">
        <v>0</v>
      </c>
      <c r="BR138" s="10">
        <v>0</v>
      </c>
      <c r="BS138" s="10">
        <v>0</v>
      </c>
      <c r="BT138" s="10">
        <v>0</v>
      </c>
      <c r="BU138" s="10">
        <v>0</v>
      </c>
      <c r="BV138" s="10">
        <v>0</v>
      </c>
      <c r="BW138" s="10">
        <v>0</v>
      </c>
      <c r="BX138" s="10">
        <v>0</v>
      </c>
      <c r="BY138" s="10">
        <f t="shared" si="144"/>
        <v>-1.47</v>
      </c>
      <c r="BZ138" s="10">
        <f t="shared" si="145"/>
        <v>-100</v>
      </c>
      <c r="CA138" s="27" t="s">
        <v>430</v>
      </c>
      <c r="CB138" s="24">
        <f t="shared" si="87"/>
        <v>0</v>
      </c>
      <c r="CC138" s="24">
        <f t="shared" si="88"/>
        <v>0</v>
      </c>
      <c r="CD138" s="24">
        <f t="shared" si="89"/>
        <v>0</v>
      </c>
      <c r="CE138" s="24">
        <f t="shared" si="90"/>
        <v>0</v>
      </c>
      <c r="CF138" s="24">
        <f t="shared" si="91"/>
        <v>0</v>
      </c>
      <c r="CG138" s="24">
        <f t="shared" si="92"/>
        <v>0</v>
      </c>
    </row>
    <row r="139" spans="1:85" x14ac:dyDescent="0.25">
      <c r="A139" s="6" t="s">
        <v>227</v>
      </c>
      <c r="B139" s="23" t="s">
        <v>422</v>
      </c>
      <c r="C139" s="23" t="s">
        <v>232</v>
      </c>
      <c r="D139" s="7">
        <f t="shared" si="136"/>
        <v>0</v>
      </c>
      <c r="E139" s="7">
        <f t="shared" si="136"/>
        <v>0</v>
      </c>
      <c r="F139" s="7">
        <f t="shared" si="137"/>
        <v>0</v>
      </c>
      <c r="G139" s="7">
        <f t="shared" si="138"/>
        <v>0</v>
      </c>
      <c r="H139" s="7">
        <f t="shared" si="139"/>
        <v>0</v>
      </c>
      <c r="I139" s="7">
        <f t="shared" si="140"/>
        <v>0</v>
      </c>
      <c r="J139" s="7">
        <f t="shared" si="141"/>
        <v>0</v>
      </c>
      <c r="K139" s="7">
        <f t="shared" si="142"/>
        <v>0</v>
      </c>
      <c r="L139" s="7">
        <v>0</v>
      </c>
      <c r="M139" s="7">
        <v>0</v>
      </c>
      <c r="N139" s="7">
        <v>0</v>
      </c>
      <c r="O139" s="7">
        <v>0</v>
      </c>
      <c r="P139" s="7">
        <v>0</v>
      </c>
      <c r="Q139" s="7">
        <v>0</v>
      </c>
      <c r="R139" s="7">
        <v>0</v>
      </c>
      <c r="S139" s="7">
        <v>0</v>
      </c>
      <c r="T139" s="10">
        <v>0</v>
      </c>
      <c r="U139" s="7">
        <v>0</v>
      </c>
      <c r="V139" s="7">
        <v>0</v>
      </c>
      <c r="W139" s="7">
        <v>0</v>
      </c>
      <c r="X139" s="7">
        <v>0</v>
      </c>
      <c r="Y139" s="7">
        <v>0</v>
      </c>
      <c r="Z139" s="7">
        <v>0</v>
      </c>
      <c r="AA139" s="10">
        <v>0</v>
      </c>
      <c r="AB139" s="7">
        <v>0</v>
      </c>
      <c r="AC139" s="7">
        <v>0</v>
      </c>
      <c r="AD139" s="7">
        <v>0</v>
      </c>
      <c r="AE139" s="7">
        <v>0</v>
      </c>
      <c r="AF139" s="7">
        <v>0</v>
      </c>
      <c r="AG139" s="7">
        <v>0</v>
      </c>
      <c r="AH139" s="10">
        <v>0</v>
      </c>
      <c r="AI139" s="7">
        <v>0</v>
      </c>
      <c r="AJ139" s="7">
        <v>0</v>
      </c>
      <c r="AK139" s="7">
        <v>0</v>
      </c>
      <c r="AL139" s="7">
        <v>0</v>
      </c>
      <c r="AM139" s="7">
        <v>0</v>
      </c>
      <c r="AN139" s="10">
        <f t="shared" si="146"/>
        <v>0</v>
      </c>
      <c r="AO139" s="10">
        <f t="shared" si="147"/>
        <v>0</v>
      </c>
      <c r="AP139" s="10">
        <f t="shared" si="148"/>
        <v>0</v>
      </c>
      <c r="AQ139" s="10">
        <f t="shared" si="149"/>
        <v>0</v>
      </c>
      <c r="AR139" s="10">
        <f t="shared" si="150"/>
        <v>0</v>
      </c>
      <c r="AS139" s="10">
        <f t="shared" si="151"/>
        <v>0</v>
      </c>
      <c r="AT139" s="10">
        <f t="shared" si="152"/>
        <v>0</v>
      </c>
      <c r="AU139" s="10">
        <v>0</v>
      </c>
      <c r="AV139" s="10">
        <v>0</v>
      </c>
      <c r="AW139" s="10">
        <v>0</v>
      </c>
      <c r="AX139" s="10">
        <v>0</v>
      </c>
      <c r="AY139" s="10">
        <v>0</v>
      </c>
      <c r="AZ139" s="10">
        <v>0</v>
      </c>
      <c r="BA139" s="10">
        <v>0</v>
      </c>
      <c r="BB139" s="10">
        <v>0</v>
      </c>
      <c r="BC139" s="10">
        <v>0</v>
      </c>
      <c r="BD139" s="10">
        <v>0</v>
      </c>
      <c r="BE139" s="10">
        <v>0</v>
      </c>
      <c r="BF139" s="10">
        <v>0</v>
      </c>
      <c r="BG139" s="10">
        <v>0</v>
      </c>
      <c r="BH139" s="10">
        <v>0</v>
      </c>
      <c r="BI139" s="10">
        <v>0</v>
      </c>
      <c r="BJ139" s="10">
        <v>0</v>
      </c>
      <c r="BK139" s="10">
        <v>0</v>
      </c>
      <c r="BL139" s="10">
        <v>0</v>
      </c>
      <c r="BM139" s="10">
        <v>0</v>
      </c>
      <c r="BN139" s="10">
        <v>0</v>
      </c>
      <c r="BO139" s="10">
        <v>0</v>
      </c>
      <c r="BP139" s="10">
        <v>0</v>
      </c>
      <c r="BQ139" s="10">
        <v>0</v>
      </c>
      <c r="BR139" s="10">
        <v>0</v>
      </c>
      <c r="BS139" s="10">
        <v>0</v>
      </c>
      <c r="BT139" s="10">
        <v>0</v>
      </c>
      <c r="BU139" s="10">
        <v>0</v>
      </c>
      <c r="BV139" s="10">
        <v>0</v>
      </c>
      <c r="BW139" s="10">
        <v>0</v>
      </c>
      <c r="BX139" s="10">
        <v>0</v>
      </c>
      <c r="BY139" s="10">
        <f t="shared" si="144"/>
        <v>0</v>
      </c>
      <c r="BZ139" s="10" t="e">
        <f t="shared" si="145"/>
        <v>#DIV/0!</v>
      </c>
      <c r="CA139" s="27" t="s">
        <v>432</v>
      </c>
      <c r="CB139" s="24">
        <f t="shared" si="87"/>
        <v>0</v>
      </c>
      <c r="CC139" s="24">
        <f t="shared" si="88"/>
        <v>0</v>
      </c>
      <c r="CD139" s="24">
        <f t="shared" si="89"/>
        <v>0</v>
      </c>
      <c r="CE139" s="24">
        <f t="shared" si="90"/>
        <v>0</v>
      </c>
      <c r="CF139" s="24">
        <f t="shared" si="91"/>
        <v>0</v>
      </c>
      <c r="CG139" s="24">
        <f t="shared" si="92"/>
        <v>0</v>
      </c>
    </row>
    <row r="140" spans="1:85" x14ac:dyDescent="0.25">
      <c r="A140" s="6" t="s">
        <v>229</v>
      </c>
      <c r="B140" s="23" t="s">
        <v>427</v>
      </c>
      <c r="C140" s="23" t="s">
        <v>234</v>
      </c>
      <c r="D140" s="7">
        <f t="shared" si="136"/>
        <v>0</v>
      </c>
      <c r="E140" s="7">
        <f t="shared" si="136"/>
        <v>0</v>
      </c>
      <c r="F140" s="7">
        <f t="shared" si="137"/>
        <v>0</v>
      </c>
      <c r="G140" s="7">
        <f t="shared" si="138"/>
        <v>0</v>
      </c>
      <c r="H140" s="7">
        <f t="shared" si="139"/>
        <v>0</v>
      </c>
      <c r="I140" s="7">
        <f t="shared" si="140"/>
        <v>0</v>
      </c>
      <c r="J140" s="7">
        <f t="shared" si="141"/>
        <v>0</v>
      </c>
      <c r="K140" s="7">
        <f t="shared" si="142"/>
        <v>0</v>
      </c>
      <c r="L140" s="7">
        <v>0</v>
      </c>
      <c r="M140" s="7">
        <v>0</v>
      </c>
      <c r="N140" s="7">
        <v>0</v>
      </c>
      <c r="O140" s="7">
        <v>0</v>
      </c>
      <c r="P140" s="7">
        <v>0</v>
      </c>
      <c r="Q140" s="7">
        <v>0</v>
      </c>
      <c r="R140" s="7">
        <v>0</v>
      </c>
      <c r="S140" s="7">
        <v>0</v>
      </c>
      <c r="T140" s="10">
        <v>0</v>
      </c>
      <c r="U140" s="7">
        <v>0</v>
      </c>
      <c r="V140" s="7">
        <v>0</v>
      </c>
      <c r="W140" s="7">
        <v>0</v>
      </c>
      <c r="X140" s="7">
        <v>0</v>
      </c>
      <c r="Y140" s="7">
        <v>0</v>
      </c>
      <c r="Z140" s="7">
        <v>0</v>
      </c>
      <c r="AA140" s="10">
        <v>0</v>
      </c>
      <c r="AB140" s="7">
        <v>0</v>
      </c>
      <c r="AC140" s="7">
        <v>0</v>
      </c>
      <c r="AD140" s="7">
        <v>0</v>
      </c>
      <c r="AE140" s="7">
        <v>0</v>
      </c>
      <c r="AF140" s="7">
        <v>0</v>
      </c>
      <c r="AG140" s="7">
        <v>0</v>
      </c>
      <c r="AH140" s="10">
        <v>0</v>
      </c>
      <c r="AI140" s="7">
        <v>0</v>
      </c>
      <c r="AJ140" s="7">
        <v>0</v>
      </c>
      <c r="AK140" s="7">
        <v>0</v>
      </c>
      <c r="AL140" s="7">
        <v>0</v>
      </c>
      <c r="AM140" s="7">
        <v>0</v>
      </c>
      <c r="AN140" s="10">
        <f t="shared" si="146"/>
        <v>0</v>
      </c>
      <c r="AO140" s="10">
        <f t="shared" si="147"/>
        <v>0</v>
      </c>
      <c r="AP140" s="10">
        <f t="shared" si="148"/>
        <v>0</v>
      </c>
      <c r="AQ140" s="10">
        <f t="shared" si="149"/>
        <v>0</v>
      </c>
      <c r="AR140" s="10">
        <f t="shared" si="150"/>
        <v>0</v>
      </c>
      <c r="AS140" s="10">
        <f t="shared" si="151"/>
        <v>0</v>
      </c>
      <c r="AT140" s="10">
        <f t="shared" si="152"/>
        <v>0</v>
      </c>
      <c r="AU140" s="10">
        <v>0</v>
      </c>
      <c r="AV140" s="10">
        <v>0</v>
      </c>
      <c r="AW140" s="10">
        <v>0</v>
      </c>
      <c r="AX140" s="10">
        <v>0</v>
      </c>
      <c r="AY140" s="10">
        <v>0</v>
      </c>
      <c r="AZ140" s="10">
        <v>0</v>
      </c>
      <c r="BA140" s="10">
        <v>0</v>
      </c>
      <c r="BB140" s="10">
        <v>0</v>
      </c>
      <c r="BC140" s="10">
        <v>0</v>
      </c>
      <c r="BD140" s="10">
        <v>0</v>
      </c>
      <c r="BE140" s="10">
        <v>0</v>
      </c>
      <c r="BF140" s="10">
        <v>0</v>
      </c>
      <c r="BG140" s="10">
        <v>0</v>
      </c>
      <c r="BH140" s="10">
        <v>0</v>
      </c>
      <c r="BI140" s="10">
        <v>0</v>
      </c>
      <c r="BJ140" s="10">
        <v>0</v>
      </c>
      <c r="BK140" s="10">
        <v>0</v>
      </c>
      <c r="BL140" s="10">
        <v>0</v>
      </c>
      <c r="BM140" s="10">
        <v>0</v>
      </c>
      <c r="BN140" s="10">
        <v>0</v>
      </c>
      <c r="BO140" s="10">
        <v>0</v>
      </c>
      <c r="BP140" s="10">
        <v>0</v>
      </c>
      <c r="BQ140" s="10">
        <v>0</v>
      </c>
      <c r="BR140" s="10">
        <v>0</v>
      </c>
      <c r="BS140" s="10">
        <v>0</v>
      </c>
      <c r="BT140" s="10">
        <v>0</v>
      </c>
      <c r="BU140" s="10">
        <v>0</v>
      </c>
      <c r="BV140" s="10">
        <v>0</v>
      </c>
      <c r="BW140" s="10">
        <v>0</v>
      </c>
      <c r="BX140" s="10">
        <v>0</v>
      </c>
      <c r="BY140" s="10">
        <f t="shared" si="144"/>
        <v>0</v>
      </c>
      <c r="BZ140" s="10" t="e">
        <f t="shared" si="145"/>
        <v>#DIV/0!</v>
      </c>
      <c r="CA140" s="27" t="s">
        <v>433</v>
      </c>
      <c r="CB140" s="24">
        <f t="shared" si="87"/>
        <v>0</v>
      </c>
      <c r="CC140" s="24">
        <f t="shared" si="88"/>
        <v>0</v>
      </c>
      <c r="CD140" s="24">
        <f t="shared" si="89"/>
        <v>0</v>
      </c>
      <c r="CE140" s="24">
        <f t="shared" si="90"/>
        <v>0</v>
      </c>
      <c r="CF140" s="24">
        <f t="shared" si="91"/>
        <v>0</v>
      </c>
      <c r="CG140" s="24">
        <f t="shared" si="92"/>
        <v>0</v>
      </c>
    </row>
    <row r="141" spans="1:85" ht="31.5" x14ac:dyDescent="0.25">
      <c r="A141" s="6" t="s">
        <v>231</v>
      </c>
      <c r="B141" s="35" t="s">
        <v>218</v>
      </c>
      <c r="C141" s="20" t="s">
        <v>219</v>
      </c>
      <c r="D141" s="10">
        <v>0.08</v>
      </c>
      <c r="E141" s="7">
        <f t="shared" si="136"/>
        <v>0</v>
      </c>
      <c r="F141" s="7">
        <f t="shared" si="137"/>
        <v>0.08</v>
      </c>
      <c r="G141" s="7">
        <f t="shared" si="138"/>
        <v>0</v>
      </c>
      <c r="H141" s="7">
        <f t="shared" si="139"/>
        <v>0</v>
      </c>
      <c r="I141" s="7">
        <f t="shared" si="140"/>
        <v>0</v>
      </c>
      <c r="J141" s="7">
        <f t="shared" si="141"/>
        <v>0</v>
      </c>
      <c r="K141" s="7">
        <f t="shared" si="142"/>
        <v>0</v>
      </c>
      <c r="L141" s="7">
        <v>0</v>
      </c>
      <c r="M141" s="7">
        <v>0</v>
      </c>
      <c r="N141" s="7">
        <v>0</v>
      </c>
      <c r="O141" s="7">
        <v>0</v>
      </c>
      <c r="P141" s="7">
        <v>0</v>
      </c>
      <c r="Q141" s="7">
        <v>0</v>
      </c>
      <c r="R141" s="7">
        <v>0</v>
      </c>
      <c r="S141" s="7">
        <v>0</v>
      </c>
      <c r="T141" s="10">
        <v>0</v>
      </c>
      <c r="U141" s="7">
        <v>0</v>
      </c>
      <c r="V141" s="7">
        <v>0</v>
      </c>
      <c r="W141" s="7">
        <v>0</v>
      </c>
      <c r="X141" s="7">
        <v>0</v>
      </c>
      <c r="Y141" s="7">
        <v>0</v>
      </c>
      <c r="Z141" s="7">
        <v>0</v>
      </c>
      <c r="AA141" s="10">
        <v>0</v>
      </c>
      <c r="AB141" s="7">
        <v>0</v>
      </c>
      <c r="AC141" s="7">
        <v>0</v>
      </c>
      <c r="AD141" s="7">
        <v>0</v>
      </c>
      <c r="AE141" s="7">
        <v>0</v>
      </c>
      <c r="AF141" s="7">
        <v>0</v>
      </c>
      <c r="AG141" s="7">
        <v>0</v>
      </c>
      <c r="AH141" s="10">
        <v>0.08</v>
      </c>
      <c r="AI141" s="7">
        <v>0</v>
      </c>
      <c r="AJ141" s="7">
        <v>0</v>
      </c>
      <c r="AK141" s="7">
        <v>0</v>
      </c>
      <c r="AL141" s="7">
        <v>0</v>
      </c>
      <c r="AM141" s="7">
        <v>0</v>
      </c>
      <c r="AN141" s="10">
        <f t="shared" si="146"/>
        <v>0</v>
      </c>
      <c r="AO141" s="10">
        <f t="shared" si="147"/>
        <v>0.29336083000000002</v>
      </c>
      <c r="AP141" s="10">
        <f t="shared" si="148"/>
        <v>0</v>
      </c>
      <c r="AQ141" s="10">
        <f t="shared" si="149"/>
        <v>0</v>
      </c>
      <c r="AR141" s="10">
        <f t="shared" si="150"/>
        <v>0</v>
      </c>
      <c r="AS141" s="10">
        <f t="shared" si="151"/>
        <v>0</v>
      </c>
      <c r="AT141" s="10">
        <f t="shared" si="152"/>
        <v>0</v>
      </c>
      <c r="AU141" s="10">
        <v>0</v>
      </c>
      <c r="AV141" s="10">
        <v>7.1999999999999995E-2</v>
      </c>
      <c r="AW141" s="10">
        <v>0</v>
      </c>
      <c r="AX141" s="10">
        <v>0</v>
      </c>
      <c r="AY141" s="10">
        <v>0</v>
      </c>
      <c r="AZ141" s="10">
        <v>0</v>
      </c>
      <c r="BA141" s="10">
        <v>0</v>
      </c>
      <c r="BB141" s="10">
        <v>0</v>
      </c>
      <c r="BC141" s="10">
        <v>0.22136083000000001</v>
      </c>
      <c r="BD141" s="10">
        <v>0</v>
      </c>
      <c r="BE141" s="10">
        <v>0</v>
      </c>
      <c r="BF141" s="10">
        <v>0</v>
      </c>
      <c r="BG141" s="10">
        <v>0</v>
      </c>
      <c r="BH141" s="10">
        <v>0</v>
      </c>
      <c r="BI141" s="10">
        <v>0</v>
      </c>
      <c r="BJ141" s="10">
        <v>0</v>
      </c>
      <c r="BK141" s="10">
        <v>0</v>
      </c>
      <c r="BL141" s="10">
        <v>0</v>
      </c>
      <c r="BM141" s="10">
        <v>0</v>
      </c>
      <c r="BN141" s="10">
        <v>0</v>
      </c>
      <c r="BO141" s="10">
        <v>0</v>
      </c>
      <c r="BP141" s="10">
        <v>0</v>
      </c>
      <c r="BQ141" s="10">
        <v>0</v>
      </c>
      <c r="BR141" s="10">
        <v>0</v>
      </c>
      <c r="BS141" s="10">
        <v>0</v>
      </c>
      <c r="BT141" s="10">
        <v>0</v>
      </c>
      <c r="BU141" s="10">
        <v>0</v>
      </c>
      <c r="BV141" s="10">
        <v>0</v>
      </c>
      <c r="BW141" s="10">
        <v>0</v>
      </c>
      <c r="BX141" s="10">
        <v>0</v>
      </c>
      <c r="BY141" s="10">
        <f t="shared" si="144"/>
        <v>0.21336083</v>
      </c>
      <c r="BZ141" s="10">
        <f t="shared" si="145"/>
        <v>266.70103749999998</v>
      </c>
      <c r="CA141" s="27" t="s">
        <v>220</v>
      </c>
      <c r="CB141" s="24">
        <f t="shared" si="87"/>
        <v>0</v>
      </c>
      <c r="CC141" s="24">
        <f t="shared" si="88"/>
        <v>0</v>
      </c>
      <c r="CD141" s="24">
        <f t="shared" si="89"/>
        <v>0</v>
      </c>
      <c r="CE141" s="24">
        <f t="shared" si="90"/>
        <v>0</v>
      </c>
      <c r="CF141" s="24">
        <f t="shared" si="91"/>
        <v>0</v>
      </c>
      <c r="CG141" s="24">
        <f t="shared" si="92"/>
        <v>0</v>
      </c>
    </row>
    <row r="142" spans="1:85" x14ac:dyDescent="0.25">
      <c r="A142" s="6" t="s">
        <v>233</v>
      </c>
      <c r="B142" s="27" t="s">
        <v>428</v>
      </c>
      <c r="C142" s="31" t="s">
        <v>236</v>
      </c>
      <c r="D142" s="7">
        <f t="shared" si="136"/>
        <v>0</v>
      </c>
      <c r="E142" s="7">
        <f t="shared" si="136"/>
        <v>0</v>
      </c>
      <c r="F142" s="7">
        <f t="shared" si="137"/>
        <v>0</v>
      </c>
      <c r="G142" s="7">
        <f t="shared" si="138"/>
        <v>0</v>
      </c>
      <c r="H142" s="7">
        <f t="shared" si="139"/>
        <v>0</v>
      </c>
      <c r="I142" s="7">
        <f t="shared" si="140"/>
        <v>0</v>
      </c>
      <c r="J142" s="7">
        <f t="shared" si="141"/>
        <v>0</v>
      </c>
      <c r="K142" s="7">
        <f t="shared" si="142"/>
        <v>0</v>
      </c>
      <c r="L142" s="7">
        <v>0</v>
      </c>
      <c r="M142" s="7">
        <v>0</v>
      </c>
      <c r="N142" s="7">
        <v>0</v>
      </c>
      <c r="O142" s="7">
        <v>0</v>
      </c>
      <c r="P142" s="7">
        <v>0</v>
      </c>
      <c r="Q142" s="7">
        <v>0</v>
      </c>
      <c r="R142" s="7">
        <v>0</v>
      </c>
      <c r="S142" s="7">
        <v>0</v>
      </c>
      <c r="T142" s="10">
        <v>0</v>
      </c>
      <c r="U142" s="7">
        <v>0</v>
      </c>
      <c r="V142" s="7">
        <v>0</v>
      </c>
      <c r="W142" s="7">
        <v>0</v>
      </c>
      <c r="X142" s="7">
        <v>0</v>
      </c>
      <c r="Y142" s="7">
        <v>0</v>
      </c>
      <c r="Z142" s="7">
        <v>0</v>
      </c>
      <c r="AA142" s="10">
        <v>0</v>
      </c>
      <c r="AB142" s="7">
        <v>0</v>
      </c>
      <c r="AC142" s="7">
        <v>0</v>
      </c>
      <c r="AD142" s="7">
        <v>0</v>
      </c>
      <c r="AE142" s="7">
        <v>0</v>
      </c>
      <c r="AF142" s="7">
        <v>0</v>
      </c>
      <c r="AG142" s="7">
        <v>0</v>
      </c>
      <c r="AH142" s="10">
        <v>0</v>
      </c>
      <c r="AI142" s="7">
        <v>0</v>
      </c>
      <c r="AJ142" s="7">
        <v>0</v>
      </c>
      <c r="AK142" s="7">
        <v>0</v>
      </c>
      <c r="AL142" s="7">
        <v>0</v>
      </c>
      <c r="AM142" s="7">
        <v>0</v>
      </c>
      <c r="AN142" s="10">
        <f t="shared" si="146"/>
        <v>0</v>
      </c>
      <c r="AO142" s="10">
        <f t="shared" si="147"/>
        <v>0</v>
      </c>
      <c r="AP142" s="10">
        <f t="shared" si="148"/>
        <v>0</v>
      </c>
      <c r="AQ142" s="10">
        <f t="shared" si="149"/>
        <v>0</v>
      </c>
      <c r="AR142" s="10">
        <f t="shared" si="150"/>
        <v>0</v>
      </c>
      <c r="AS142" s="10">
        <f t="shared" si="151"/>
        <v>0</v>
      </c>
      <c r="AT142" s="10">
        <f t="shared" si="152"/>
        <v>0</v>
      </c>
      <c r="AU142" s="10">
        <v>0</v>
      </c>
      <c r="AV142" s="10">
        <v>0</v>
      </c>
      <c r="AW142" s="10">
        <v>0</v>
      </c>
      <c r="AX142" s="10">
        <v>0</v>
      </c>
      <c r="AY142" s="10">
        <v>0</v>
      </c>
      <c r="AZ142" s="10">
        <v>0</v>
      </c>
      <c r="BA142" s="10">
        <v>0</v>
      </c>
      <c r="BB142" s="10">
        <v>0</v>
      </c>
      <c r="BC142" s="10">
        <v>0</v>
      </c>
      <c r="BD142" s="10">
        <v>0</v>
      </c>
      <c r="BE142" s="10">
        <v>0</v>
      </c>
      <c r="BF142" s="10">
        <v>0</v>
      </c>
      <c r="BG142" s="10">
        <v>0</v>
      </c>
      <c r="BH142" s="10">
        <v>0</v>
      </c>
      <c r="BI142" s="10">
        <v>0</v>
      </c>
      <c r="BJ142" s="10">
        <v>0</v>
      </c>
      <c r="BK142" s="10">
        <v>0</v>
      </c>
      <c r="BL142" s="10">
        <v>0</v>
      </c>
      <c r="BM142" s="10">
        <v>0</v>
      </c>
      <c r="BN142" s="10">
        <v>0</v>
      </c>
      <c r="BO142" s="10">
        <v>0</v>
      </c>
      <c r="BP142" s="10">
        <v>0</v>
      </c>
      <c r="BQ142" s="10">
        <v>0</v>
      </c>
      <c r="BR142" s="10">
        <v>0</v>
      </c>
      <c r="BS142" s="10">
        <v>0</v>
      </c>
      <c r="BT142" s="10">
        <v>0</v>
      </c>
      <c r="BU142" s="10">
        <v>0</v>
      </c>
      <c r="BV142" s="10">
        <v>0</v>
      </c>
      <c r="BW142" s="10">
        <v>0</v>
      </c>
      <c r="BX142" s="10">
        <v>0</v>
      </c>
      <c r="BY142" s="10">
        <f t="shared" si="144"/>
        <v>0</v>
      </c>
      <c r="BZ142" s="10" t="e">
        <f t="shared" si="145"/>
        <v>#DIV/0!</v>
      </c>
      <c r="CA142" s="27" t="s">
        <v>434</v>
      </c>
      <c r="CB142" s="24">
        <f t="shared" si="87"/>
        <v>0</v>
      </c>
      <c r="CC142" s="24">
        <f t="shared" si="88"/>
        <v>0</v>
      </c>
      <c r="CD142" s="24">
        <f t="shared" si="89"/>
        <v>0</v>
      </c>
      <c r="CE142" s="24">
        <f t="shared" si="90"/>
        <v>0</v>
      </c>
      <c r="CF142" s="24">
        <f t="shared" si="91"/>
        <v>0</v>
      </c>
      <c r="CG142" s="24">
        <f t="shared" si="92"/>
        <v>0</v>
      </c>
    </row>
    <row r="143" spans="1:85" x14ac:dyDescent="0.25">
      <c r="A143" s="6" t="s">
        <v>235</v>
      </c>
      <c r="B143" s="26" t="s">
        <v>271</v>
      </c>
      <c r="C143" s="6" t="s">
        <v>272</v>
      </c>
      <c r="D143" s="7">
        <f t="shared" si="136"/>
        <v>0</v>
      </c>
      <c r="E143" s="7">
        <f t="shared" si="136"/>
        <v>0</v>
      </c>
      <c r="F143" s="7">
        <f t="shared" si="137"/>
        <v>0</v>
      </c>
      <c r="G143" s="7">
        <f t="shared" si="138"/>
        <v>0</v>
      </c>
      <c r="H143" s="7">
        <f t="shared" si="139"/>
        <v>0</v>
      </c>
      <c r="I143" s="7">
        <f t="shared" si="140"/>
        <v>0</v>
      </c>
      <c r="J143" s="7">
        <f t="shared" si="141"/>
        <v>0</v>
      </c>
      <c r="K143" s="7">
        <f t="shared" si="142"/>
        <v>0</v>
      </c>
      <c r="L143" s="7">
        <v>0</v>
      </c>
      <c r="M143" s="7">
        <v>0</v>
      </c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10">
        <v>0</v>
      </c>
      <c r="U143" s="7">
        <v>0</v>
      </c>
      <c r="V143" s="7">
        <v>0</v>
      </c>
      <c r="W143" s="7">
        <v>0</v>
      </c>
      <c r="X143" s="7">
        <v>0</v>
      </c>
      <c r="Y143" s="7">
        <v>0</v>
      </c>
      <c r="Z143" s="7">
        <v>0</v>
      </c>
      <c r="AA143" s="10">
        <v>0</v>
      </c>
      <c r="AB143" s="7">
        <v>0</v>
      </c>
      <c r="AC143" s="7">
        <v>0</v>
      </c>
      <c r="AD143" s="7">
        <v>0</v>
      </c>
      <c r="AE143" s="7">
        <v>0</v>
      </c>
      <c r="AF143" s="7">
        <v>0</v>
      </c>
      <c r="AG143" s="7">
        <v>0</v>
      </c>
      <c r="AH143" s="10">
        <v>0</v>
      </c>
      <c r="AI143" s="7">
        <v>0</v>
      </c>
      <c r="AJ143" s="7">
        <v>0</v>
      </c>
      <c r="AK143" s="7">
        <v>0</v>
      </c>
      <c r="AL143" s="7">
        <v>0</v>
      </c>
      <c r="AM143" s="7">
        <v>0</v>
      </c>
      <c r="AN143" s="10">
        <f t="shared" si="146"/>
        <v>0</v>
      </c>
      <c r="AO143" s="10">
        <f t="shared" si="147"/>
        <v>0</v>
      </c>
      <c r="AP143" s="10">
        <f t="shared" si="148"/>
        <v>0</v>
      </c>
      <c r="AQ143" s="10">
        <f t="shared" si="149"/>
        <v>0</v>
      </c>
      <c r="AR143" s="10">
        <f t="shared" si="150"/>
        <v>0</v>
      </c>
      <c r="AS143" s="10">
        <f t="shared" si="151"/>
        <v>0</v>
      </c>
      <c r="AT143" s="10">
        <f t="shared" si="152"/>
        <v>0</v>
      </c>
      <c r="AU143" s="10">
        <v>0</v>
      </c>
      <c r="AV143" s="10">
        <v>0</v>
      </c>
      <c r="AW143" s="10">
        <v>0</v>
      </c>
      <c r="AX143" s="10">
        <v>0</v>
      </c>
      <c r="AY143" s="10">
        <v>0</v>
      </c>
      <c r="AZ143" s="10">
        <v>0</v>
      </c>
      <c r="BA143" s="10">
        <v>0</v>
      </c>
      <c r="BB143" s="10">
        <v>0</v>
      </c>
      <c r="BC143" s="10">
        <v>0</v>
      </c>
      <c r="BD143" s="10">
        <v>0</v>
      </c>
      <c r="BE143" s="10">
        <v>0</v>
      </c>
      <c r="BF143" s="10">
        <v>0</v>
      </c>
      <c r="BG143" s="10">
        <v>0</v>
      </c>
      <c r="BH143" s="10">
        <v>0</v>
      </c>
      <c r="BI143" s="10">
        <v>0</v>
      </c>
      <c r="BJ143" s="10">
        <v>0</v>
      </c>
      <c r="BK143" s="10">
        <v>0</v>
      </c>
      <c r="BL143" s="10">
        <v>0</v>
      </c>
      <c r="BM143" s="10">
        <v>0</v>
      </c>
      <c r="BN143" s="10">
        <v>0</v>
      </c>
      <c r="BO143" s="10">
        <v>0</v>
      </c>
      <c r="BP143" s="10">
        <v>0</v>
      </c>
      <c r="BQ143" s="10">
        <v>0</v>
      </c>
      <c r="BR143" s="10">
        <v>0</v>
      </c>
      <c r="BS143" s="10">
        <v>0</v>
      </c>
      <c r="BT143" s="10">
        <v>0</v>
      </c>
      <c r="BU143" s="10">
        <v>0</v>
      </c>
      <c r="BV143" s="10">
        <v>0</v>
      </c>
      <c r="BW143" s="10">
        <v>0</v>
      </c>
      <c r="BX143" s="10">
        <v>0</v>
      </c>
      <c r="BY143" s="10">
        <f t="shared" si="144"/>
        <v>0</v>
      </c>
      <c r="BZ143" s="10" t="e">
        <f t="shared" si="145"/>
        <v>#DIV/0!</v>
      </c>
      <c r="CA143" s="27" t="s">
        <v>226</v>
      </c>
      <c r="CB143" s="24">
        <f t="shared" si="87"/>
        <v>0</v>
      </c>
      <c r="CC143" s="24">
        <f t="shared" si="88"/>
        <v>0</v>
      </c>
      <c r="CD143" s="24">
        <f t="shared" si="89"/>
        <v>0</v>
      </c>
      <c r="CE143" s="24">
        <f t="shared" si="90"/>
        <v>0</v>
      </c>
      <c r="CF143" s="24">
        <f t="shared" si="91"/>
        <v>0</v>
      </c>
      <c r="CG143" s="24">
        <f t="shared" si="92"/>
        <v>0</v>
      </c>
    </row>
  </sheetData>
  <mergeCells count="40">
    <mergeCell ref="N7:Z7"/>
    <mergeCell ref="BY2:CA2"/>
    <mergeCell ref="A3:AM3"/>
    <mergeCell ref="O4:P4"/>
    <mergeCell ref="Q4:R4"/>
    <mergeCell ref="N6:Z6"/>
    <mergeCell ref="Q11:AB11"/>
    <mergeCell ref="A14:A18"/>
    <mergeCell ref="B14:B18"/>
    <mergeCell ref="C14:C18"/>
    <mergeCell ref="D14:D18"/>
    <mergeCell ref="E14:AM14"/>
    <mergeCell ref="AG16:AM16"/>
    <mergeCell ref="AN14:BV14"/>
    <mergeCell ref="BW14:BZ16"/>
    <mergeCell ref="CA14:CA18"/>
    <mergeCell ref="CB14:CB18"/>
    <mergeCell ref="E15:AM15"/>
    <mergeCell ref="AN15:BV15"/>
    <mergeCell ref="E16:K16"/>
    <mergeCell ref="L16:R16"/>
    <mergeCell ref="S16:Y16"/>
    <mergeCell ref="Z16:AF16"/>
    <mergeCell ref="F17:K17"/>
    <mergeCell ref="M17:R17"/>
    <mergeCell ref="T17:Y17"/>
    <mergeCell ref="AA17:AF17"/>
    <mergeCell ref="AH17:AM17"/>
    <mergeCell ref="AN16:AT16"/>
    <mergeCell ref="AU16:BA16"/>
    <mergeCell ref="BB16:BH16"/>
    <mergeCell ref="BI16:BO16"/>
    <mergeCell ref="BP16:BV16"/>
    <mergeCell ref="BY17:BZ17"/>
    <mergeCell ref="BW17:BX17"/>
    <mergeCell ref="AO17:AT17"/>
    <mergeCell ref="AV17:BA17"/>
    <mergeCell ref="BC17:BH17"/>
    <mergeCell ref="BJ17:BO17"/>
    <mergeCell ref="BQ17:BV17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65:B68">
      <formula1>900</formula1>
    </dataValidation>
  </dataValidations>
  <pageMargins left="0" right="0" top="0" bottom="0" header="0.31496062992125984" footer="0.31496062992125984"/>
  <pageSetup paperSize="8" scale="4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2025-10-30T07:26:51Z</cp:lastPrinted>
  <dcterms:created xsi:type="dcterms:W3CDTF">2024-08-26T09:09:43Z</dcterms:created>
  <dcterms:modified xsi:type="dcterms:W3CDTF">2025-11-10T06:25:24Z</dcterms:modified>
</cp:coreProperties>
</file>