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3_ОТЧЕТ ЗА 9 МЕСЯЦЕВ 2025г\J11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0" i="1" l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28" i="1"/>
  <c r="K28" i="1"/>
  <c r="L28" i="1"/>
  <c r="M28" i="1"/>
  <c r="N28" i="1"/>
  <c r="X100" i="1" l="1"/>
  <c r="W100" i="1"/>
  <c r="V100" i="1"/>
  <c r="U100" i="1"/>
  <c r="T100" i="1"/>
  <c r="X97" i="1"/>
  <c r="W97" i="1"/>
  <c r="V97" i="1"/>
  <c r="U97" i="1"/>
  <c r="T97" i="1"/>
  <c r="X94" i="1"/>
  <c r="W94" i="1"/>
  <c r="W93" i="1" s="1"/>
  <c r="V94" i="1"/>
  <c r="U94" i="1"/>
  <c r="T94" i="1"/>
  <c r="U93" i="1"/>
  <c r="T93" i="1"/>
  <c r="X52" i="1"/>
  <c r="W52" i="1"/>
  <c r="W51" i="1" s="1"/>
  <c r="V52" i="1"/>
  <c r="V51" i="1" s="1"/>
  <c r="U52" i="1"/>
  <c r="U51" i="1" s="1"/>
  <c r="T52" i="1"/>
  <c r="T51" i="1" s="1"/>
  <c r="X51" i="1"/>
  <c r="X49" i="1"/>
  <c r="W49" i="1"/>
  <c r="V49" i="1"/>
  <c r="U49" i="1"/>
  <c r="T49" i="1"/>
  <c r="X35" i="1"/>
  <c r="W35" i="1"/>
  <c r="V35" i="1"/>
  <c r="V34" i="1" s="1"/>
  <c r="U35" i="1"/>
  <c r="U34" i="1" s="1"/>
  <c r="U33" i="1" s="1"/>
  <c r="T35" i="1"/>
  <c r="X25" i="1"/>
  <c r="W25" i="1"/>
  <c r="V25" i="1"/>
  <c r="U25" i="1"/>
  <c r="T25" i="1"/>
  <c r="V23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29" i="1"/>
  <c r="K29" i="1"/>
  <c r="L29" i="1"/>
  <c r="M29" i="1"/>
  <c r="N29" i="1"/>
  <c r="X93" i="1" l="1"/>
  <c r="T34" i="1"/>
  <c r="T33" i="1" s="1"/>
  <c r="X34" i="1"/>
  <c r="X33" i="1" s="1"/>
  <c r="W34" i="1"/>
  <c r="W33" i="1" s="1"/>
  <c r="V93" i="1"/>
  <c r="V33" i="1"/>
  <c r="N50" i="1"/>
  <c r="M50" i="1"/>
  <c r="M49" i="1" s="1"/>
  <c r="L50" i="1"/>
  <c r="K50" i="1"/>
  <c r="K49" i="1" s="1"/>
  <c r="J50" i="1"/>
  <c r="F49" i="1"/>
  <c r="G49" i="1"/>
  <c r="H49" i="1"/>
  <c r="I49" i="1"/>
  <c r="J49" i="1"/>
  <c r="L49" i="1"/>
  <c r="N49" i="1"/>
  <c r="O49" i="1"/>
  <c r="P49" i="1"/>
  <c r="Q49" i="1"/>
  <c r="R49" i="1"/>
  <c r="S49" i="1"/>
  <c r="Y49" i="1"/>
  <c r="Z49" i="1"/>
  <c r="AA49" i="1"/>
  <c r="AB49" i="1"/>
  <c r="AC49" i="1"/>
  <c r="AD49" i="1"/>
  <c r="AE49" i="1"/>
  <c r="AF49" i="1"/>
  <c r="AG49" i="1"/>
  <c r="AH49" i="1"/>
  <c r="E49" i="1"/>
  <c r="J128" i="1" l="1"/>
  <c r="K128" i="1"/>
  <c r="L128" i="1"/>
  <c r="M128" i="1"/>
  <c r="N128" i="1"/>
  <c r="J129" i="1"/>
  <c r="K129" i="1"/>
  <c r="L129" i="1"/>
  <c r="M129" i="1"/>
  <c r="N129" i="1"/>
  <c r="F25" i="1" l="1"/>
  <c r="G25" i="1"/>
  <c r="H25" i="1"/>
  <c r="I25" i="1"/>
  <c r="O25" i="1"/>
  <c r="P25" i="1"/>
  <c r="Q25" i="1"/>
  <c r="R25" i="1"/>
  <c r="S25" i="1"/>
  <c r="Y25" i="1"/>
  <c r="Z25" i="1"/>
  <c r="AA25" i="1"/>
  <c r="AB25" i="1"/>
  <c r="AC25" i="1"/>
  <c r="AD25" i="1"/>
  <c r="AE25" i="1"/>
  <c r="AG25" i="1"/>
  <c r="AH25" i="1"/>
  <c r="E25" i="1"/>
  <c r="AF25" i="1"/>
  <c r="J30" i="1" l="1"/>
  <c r="K30" i="1"/>
  <c r="L30" i="1"/>
  <c r="M30" i="1"/>
  <c r="N30" i="1"/>
  <c r="J120" i="1" l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7" i="1"/>
  <c r="K127" i="1"/>
  <c r="L127" i="1"/>
  <c r="M127" i="1"/>
  <c r="N127" i="1"/>
  <c r="E94" i="1"/>
  <c r="F94" i="1"/>
  <c r="G94" i="1"/>
  <c r="H94" i="1"/>
  <c r="I94" i="1"/>
  <c r="O94" i="1"/>
  <c r="P94" i="1"/>
  <c r="Q94" i="1"/>
  <c r="R94" i="1"/>
  <c r="S94" i="1"/>
  <c r="Y94" i="1"/>
  <c r="Z94" i="1"/>
  <c r="AA94" i="1"/>
  <c r="AB94" i="1"/>
  <c r="AC94" i="1"/>
  <c r="AD94" i="1"/>
  <c r="AE94" i="1"/>
  <c r="AF94" i="1"/>
  <c r="AG94" i="1"/>
  <c r="AH94" i="1"/>
  <c r="J95" i="1"/>
  <c r="K95" i="1"/>
  <c r="L95" i="1"/>
  <c r="M95" i="1"/>
  <c r="N95" i="1"/>
  <c r="J47" i="1"/>
  <c r="K47" i="1"/>
  <c r="L47" i="1"/>
  <c r="M47" i="1"/>
  <c r="N47" i="1"/>
  <c r="N119" i="1" l="1"/>
  <c r="M119" i="1"/>
  <c r="L119" i="1"/>
  <c r="K119" i="1"/>
  <c r="J119" i="1"/>
  <c r="N109" i="1"/>
  <c r="M109" i="1"/>
  <c r="L109" i="1"/>
  <c r="K109" i="1"/>
  <c r="J109" i="1"/>
  <c r="N108" i="1"/>
  <c r="M108" i="1"/>
  <c r="L108" i="1"/>
  <c r="K108" i="1"/>
  <c r="J108" i="1"/>
  <c r="N107" i="1"/>
  <c r="M107" i="1"/>
  <c r="L107" i="1"/>
  <c r="K107" i="1"/>
  <c r="J107" i="1"/>
  <c r="N106" i="1"/>
  <c r="M106" i="1"/>
  <c r="L106" i="1"/>
  <c r="K106" i="1"/>
  <c r="J106" i="1"/>
  <c r="N105" i="1"/>
  <c r="M105" i="1"/>
  <c r="L105" i="1"/>
  <c r="K105" i="1"/>
  <c r="J105" i="1"/>
  <c r="N104" i="1"/>
  <c r="M104" i="1"/>
  <c r="L104" i="1"/>
  <c r="K104" i="1"/>
  <c r="J104" i="1"/>
  <c r="N103" i="1"/>
  <c r="M103" i="1"/>
  <c r="L103" i="1"/>
  <c r="K103" i="1"/>
  <c r="J103" i="1"/>
  <c r="N102" i="1"/>
  <c r="M102" i="1"/>
  <c r="L102" i="1"/>
  <c r="K102" i="1"/>
  <c r="J102" i="1"/>
  <c r="N101" i="1"/>
  <c r="M101" i="1"/>
  <c r="L101" i="1"/>
  <c r="K101" i="1"/>
  <c r="J101" i="1"/>
  <c r="AH100" i="1"/>
  <c r="AG100" i="1"/>
  <c r="AF100" i="1"/>
  <c r="AE100" i="1"/>
  <c r="AD100" i="1"/>
  <c r="AC100" i="1"/>
  <c r="AB100" i="1"/>
  <c r="AA100" i="1"/>
  <c r="Z100" i="1"/>
  <c r="Y100" i="1"/>
  <c r="S100" i="1"/>
  <c r="R100" i="1"/>
  <c r="Q100" i="1"/>
  <c r="P100" i="1"/>
  <c r="O100" i="1"/>
  <c r="I100" i="1"/>
  <c r="H100" i="1"/>
  <c r="G100" i="1"/>
  <c r="F100" i="1"/>
  <c r="E100" i="1"/>
  <c r="N98" i="1"/>
  <c r="N97" i="1" s="1"/>
  <c r="M98" i="1"/>
  <c r="M97" i="1" s="1"/>
  <c r="L98" i="1"/>
  <c r="K98" i="1"/>
  <c r="J98" i="1"/>
  <c r="J97" i="1" s="1"/>
  <c r="AH97" i="1"/>
  <c r="AG97" i="1"/>
  <c r="AG93" i="1" s="1"/>
  <c r="AF97" i="1"/>
  <c r="AE97" i="1"/>
  <c r="AD97" i="1"/>
  <c r="AD93" i="1" s="1"/>
  <c r="AC97" i="1"/>
  <c r="AC93" i="1" s="1"/>
  <c r="AB97" i="1"/>
  <c r="AA97" i="1"/>
  <c r="Z97" i="1"/>
  <c r="Y97" i="1"/>
  <c r="Y93" i="1" s="1"/>
  <c r="S97" i="1"/>
  <c r="R97" i="1"/>
  <c r="Q97" i="1"/>
  <c r="Q93" i="1" s="1"/>
  <c r="P97" i="1"/>
  <c r="O97" i="1"/>
  <c r="L97" i="1"/>
  <c r="K97" i="1"/>
  <c r="I97" i="1"/>
  <c r="I93" i="1" s="1"/>
  <c r="H97" i="1"/>
  <c r="H93" i="1" s="1"/>
  <c r="G97" i="1"/>
  <c r="F97" i="1"/>
  <c r="F93" i="1" s="1"/>
  <c r="E97" i="1"/>
  <c r="N96" i="1"/>
  <c r="N94" i="1" s="1"/>
  <c r="M96" i="1"/>
  <c r="M94" i="1" s="1"/>
  <c r="L96" i="1"/>
  <c r="L94" i="1" s="1"/>
  <c r="K96" i="1"/>
  <c r="K94" i="1" s="1"/>
  <c r="J96" i="1"/>
  <c r="J94" i="1" s="1"/>
  <c r="N92" i="1"/>
  <c r="M92" i="1"/>
  <c r="L92" i="1"/>
  <c r="K92" i="1"/>
  <c r="J92" i="1"/>
  <c r="N91" i="1"/>
  <c r="M91" i="1"/>
  <c r="L91" i="1"/>
  <c r="K91" i="1"/>
  <c r="J91" i="1"/>
  <c r="N90" i="1"/>
  <c r="M90" i="1"/>
  <c r="L90" i="1"/>
  <c r="K90" i="1"/>
  <c r="J90" i="1"/>
  <c r="N89" i="1"/>
  <c r="M89" i="1"/>
  <c r="L89" i="1"/>
  <c r="K89" i="1"/>
  <c r="J89" i="1"/>
  <c r="N88" i="1"/>
  <c r="M88" i="1"/>
  <c r="L88" i="1"/>
  <c r="K88" i="1"/>
  <c r="J88" i="1"/>
  <c r="N87" i="1"/>
  <c r="M87" i="1"/>
  <c r="L87" i="1"/>
  <c r="K87" i="1"/>
  <c r="J87" i="1"/>
  <c r="N86" i="1"/>
  <c r="M86" i="1"/>
  <c r="L86" i="1"/>
  <c r="K86" i="1"/>
  <c r="J86" i="1"/>
  <c r="N85" i="1"/>
  <c r="M85" i="1"/>
  <c r="L85" i="1"/>
  <c r="K85" i="1"/>
  <c r="J85" i="1"/>
  <c r="N84" i="1"/>
  <c r="M84" i="1"/>
  <c r="L84" i="1"/>
  <c r="K84" i="1"/>
  <c r="J84" i="1"/>
  <c r="N83" i="1"/>
  <c r="M83" i="1"/>
  <c r="L83" i="1"/>
  <c r="K83" i="1"/>
  <c r="J83" i="1"/>
  <c r="N82" i="1"/>
  <c r="M82" i="1"/>
  <c r="L82" i="1"/>
  <c r="K82" i="1"/>
  <c r="J82" i="1"/>
  <c r="N81" i="1"/>
  <c r="M81" i="1"/>
  <c r="L81" i="1"/>
  <c r="K81" i="1"/>
  <c r="J81" i="1"/>
  <c r="N80" i="1"/>
  <c r="M80" i="1"/>
  <c r="L80" i="1"/>
  <c r="K80" i="1"/>
  <c r="J80" i="1"/>
  <c r="N79" i="1"/>
  <c r="M79" i="1"/>
  <c r="L79" i="1"/>
  <c r="K79" i="1"/>
  <c r="J79" i="1"/>
  <c r="N78" i="1"/>
  <c r="M78" i="1"/>
  <c r="L78" i="1"/>
  <c r="K78" i="1"/>
  <c r="J78" i="1"/>
  <c r="N64" i="1"/>
  <c r="M64" i="1"/>
  <c r="L64" i="1"/>
  <c r="K64" i="1"/>
  <c r="J64" i="1"/>
  <c r="N63" i="1"/>
  <c r="M63" i="1"/>
  <c r="L63" i="1"/>
  <c r="K63" i="1"/>
  <c r="J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N57" i="1"/>
  <c r="M57" i="1"/>
  <c r="L57" i="1"/>
  <c r="K57" i="1"/>
  <c r="J57" i="1"/>
  <c r="N56" i="1"/>
  <c r="M56" i="1"/>
  <c r="F52" i="1" s="1"/>
  <c r="F51" i="1" s="1"/>
  <c r="L56" i="1"/>
  <c r="K56" i="1"/>
  <c r="J56" i="1"/>
  <c r="N55" i="1"/>
  <c r="G52" i="1" s="1"/>
  <c r="G51" i="1" s="1"/>
  <c r="M55" i="1"/>
  <c r="L55" i="1"/>
  <c r="K55" i="1"/>
  <c r="J55" i="1"/>
  <c r="N54" i="1"/>
  <c r="M54" i="1"/>
  <c r="L54" i="1"/>
  <c r="K54" i="1"/>
  <c r="J54" i="1"/>
  <c r="N53" i="1"/>
  <c r="M53" i="1"/>
  <c r="L53" i="1"/>
  <c r="O52" i="1" s="1"/>
  <c r="O51" i="1" s="1"/>
  <c r="K53" i="1"/>
  <c r="J53" i="1"/>
  <c r="AH52" i="1"/>
  <c r="AH51" i="1" s="1"/>
  <c r="AG52" i="1"/>
  <c r="AG51" i="1" s="1"/>
  <c r="AF52" i="1"/>
  <c r="AF51" i="1" s="1"/>
  <c r="AE52" i="1"/>
  <c r="AE51" i="1" s="1"/>
  <c r="AD52" i="1"/>
  <c r="AD51" i="1" s="1"/>
  <c r="AC52" i="1"/>
  <c r="AC51" i="1" s="1"/>
  <c r="AB52" i="1"/>
  <c r="AB51" i="1" s="1"/>
  <c r="AA52" i="1"/>
  <c r="AA51" i="1" s="1"/>
  <c r="Z52" i="1"/>
  <c r="Z51" i="1" s="1"/>
  <c r="Y52" i="1"/>
  <c r="Y51" i="1" s="1"/>
  <c r="I52" i="1"/>
  <c r="I51" i="1" s="1"/>
  <c r="H52" i="1"/>
  <c r="H51" i="1" s="1"/>
  <c r="N48" i="1"/>
  <c r="M48" i="1"/>
  <c r="L48" i="1"/>
  <c r="K48" i="1"/>
  <c r="J48" i="1"/>
  <c r="N46" i="1"/>
  <c r="M46" i="1"/>
  <c r="L46" i="1"/>
  <c r="K46" i="1"/>
  <c r="J46" i="1"/>
  <c r="N45" i="1"/>
  <c r="M45" i="1"/>
  <c r="L45" i="1"/>
  <c r="K45" i="1"/>
  <c r="J45" i="1"/>
  <c r="N37" i="1"/>
  <c r="M37" i="1"/>
  <c r="L37" i="1"/>
  <c r="K37" i="1"/>
  <c r="J37" i="1"/>
  <c r="N36" i="1"/>
  <c r="M36" i="1"/>
  <c r="L36" i="1"/>
  <c r="K36" i="1"/>
  <c r="J36" i="1"/>
  <c r="AH35" i="1"/>
  <c r="AH34" i="1" s="1"/>
  <c r="AG35" i="1"/>
  <c r="AG34" i="1" s="1"/>
  <c r="AF35" i="1"/>
  <c r="AF34" i="1" s="1"/>
  <c r="AE35" i="1"/>
  <c r="AE34" i="1" s="1"/>
  <c r="AD35" i="1"/>
  <c r="AD34" i="1" s="1"/>
  <c r="AC35" i="1"/>
  <c r="AC34" i="1" s="1"/>
  <c r="AB35" i="1"/>
  <c r="AB34" i="1" s="1"/>
  <c r="AA35" i="1"/>
  <c r="AA34" i="1" s="1"/>
  <c r="Z35" i="1"/>
  <c r="Z34" i="1" s="1"/>
  <c r="Y35" i="1"/>
  <c r="Y34" i="1" s="1"/>
  <c r="S35" i="1"/>
  <c r="S34" i="1" s="1"/>
  <c r="R35" i="1"/>
  <c r="R34" i="1" s="1"/>
  <c r="Q35" i="1"/>
  <c r="Q34" i="1" s="1"/>
  <c r="P35" i="1"/>
  <c r="P34" i="1" s="1"/>
  <c r="O35" i="1"/>
  <c r="O34" i="1" s="1"/>
  <c r="I35" i="1"/>
  <c r="I34" i="1" s="1"/>
  <c r="H35" i="1"/>
  <c r="H34" i="1" s="1"/>
  <c r="G35" i="1"/>
  <c r="G34" i="1" s="1"/>
  <c r="F35" i="1"/>
  <c r="F34" i="1" s="1"/>
  <c r="E35" i="1"/>
  <c r="E34" i="1" s="1"/>
  <c r="N32" i="1"/>
  <c r="M32" i="1"/>
  <c r="L32" i="1"/>
  <c r="K32" i="1"/>
  <c r="J32" i="1"/>
  <c r="N31" i="1"/>
  <c r="M31" i="1"/>
  <c r="L31" i="1"/>
  <c r="K31" i="1"/>
  <c r="J31" i="1"/>
  <c r="N27" i="1"/>
  <c r="M27" i="1"/>
  <c r="L27" i="1"/>
  <c r="K27" i="1"/>
  <c r="J27" i="1"/>
  <c r="N26" i="1"/>
  <c r="M26" i="1"/>
  <c r="L26" i="1"/>
  <c r="K26" i="1"/>
  <c r="J26" i="1"/>
  <c r="AH22" i="1"/>
  <c r="AH21" i="1" s="1"/>
  <c r="AG22" i="1"/>
  <c r="AG21" i="1" s="1"/>
  <c r="AF22" i="1"/>
  <c r="AF21" i="1" s="1"/>
  <c r="AE22" i="1"/>
  <c r="AE21" i="1" s="1"/>
  <c r="AD22" i="1"/>
  <c r="AD21" i="1" s="1"/>
  <c r="AB22" i="1"/>
  <c r="AB21" i="1" s="1"/>
  <c r="AA22" i="1"/>
  <c r="AA21" i="1" s="1"/>
  <c r="Z22" i="1"/>
  <c r="Z21" i="1" s="1"/>
  <c r="Y22" i="1"/>
  <c r="Y21" i="1" s="1"/>
  <c r="X22" i="1"/>
  <c r="X21" i="1" s="1"/>
  <c r="W22" i="1"/>
  <c r="W21" i="1" s="1"/>
  <c r="V22" i="1"/>
  <c r="V21" i="1" s="1"/>
  <c r="T22" i="1"/>
  <c r="T21" i="1" s="1"/>
  <c r="S22" i="1"/>
  <c r="S21" i="1" s="1"/>
  <c r="R22" i="1"/>
  <c r="R21" i="1" s="1"/>
  <c r="P22" i="1"/>
  <c r="P21" i="1" s="1"/>
  <c r="O22" i="1"/>
  <c r="O21" i="1" s="1"/>
  <c r="N24" i="1"/>
  <c r="M24" i="1"/>
  <c r="L24" i="1"/>
  <c r="K24" i="1"/>
  <c r="J24" i="1"/>
  <c r="N23" i="1"/>
  <c r="M23" i="1"/>
  <c r="L23" i="1"/>
  <c r="K23" i="1"/>
  <c r="J23" i="1"/>
  <c r="AC22" i="1"/>
  <c r="AC21" i="1" s="1"/>
  <c r="U22" i="1"/>
  <c r="U21" i="1" s="1"/>
  <c r="Q22" i="1"/>
  <c r="Q21" i="1" s="1"/>
  <c r="J93" i="1" l="1"/>
  <c r="Q52" i="1"/>
  <c r="Q51" i="1" s="1"/>
  <c r="Q33" i="1" s="1"/>
  <c r="R52" i="1"/>
  <c r="R51" i="1" s="1"/>
  <c r="S52" i="1"/>
  <c r="S51" i="1" s="1"/>
  <c r="P52" i="1"/>
  <c r="P51" i="1" s="1"/>
  <c r="L25" i="1"/>
  <c r="L22" i="1" s="1"/>
  <c r="L21" i="1" s="1"/>
  <c r="M25" i="1"/>
  <c r="M22" i="1" s="1"/>
  <c r="M21" i="1" s="1"/>
  <c r="J25" i="1"/>
  <c r="J22" i="1" s="1"/>
  <c r="J21" i="1" s="1"/>
  <c r="N25" i="1"/>
  <c r="N22" i="1" s="1"/>
  <c r="N21" i="1" s="1"/>
  <c r="K25" i="1"/>
  <c r="K22" i="1" s="1"/>
  <c r="K21" i="1" s="1"/>
  <c r="E22" i="1"/>
  <c r="E21" i="1" s="1"/>
  <c r="E52" i="1"/>
  <c r="E51" i="1" s="1"/>
  <c r="E33" i="1" s="1"/>
  <c r="K100" i="1"/>
  <c r="N100" i="1"/>
  <c r="L100" i="1"/>
  <c r="J100" i="1"/>
  <c r="M100" i="1"/>
  <c r="J52" i="1"/>
  <c r="J51" i="1" s="1"/>
  <c r="N52" i="1"/>
  <c r="N51" i="1" s="1"/>
  <c r="AC33" i="1"/>
  <c r="AG33" i="1"/>
  <c r="Y33" i="1"/>
  <c r="G33" i="1"/>
  <c r="O93" i="1"/>
  <c r="O33" i="1" s="1"/>
  <c r="S93" i="1"/>
  <c r="AA93" i="1"/>
  <c r="AA33" i="1" s="1"/>
  <c r="AE93" i="1"/>
  <c r="AE33" i="1" s="1"/>
  <c r="N93" i="1"/>
  <c r="K93" i="1"/>
  <c r="P93" i="1"/>
  <c r="AB93" i="1"/>
  <c r="AB33" i="1" s="1"/>
  <c r="AF93" i="1"/>
  <c r="AF33" i="1" s="1"/>
  <c r="I33" i="1"/>
  <c r="H33" i="1"/>
  <c r="R93" i="1"/>
  <c r="Z93" i="1"/>
  <c r="Z33" i="1" s="1"/>
  <c r="AH93" i="1"/>
  <c r="AH33" i="1" s="1"/>
  <c r="M93" i="1"/>
  <c r="L93" i="1"/>
  <c r="M52" i="1"/>
  <c r="M51" i="1" s="1"/>
  <c r="L52" i="1"/>
  <c r="L51" i="1" s="1"/>
  <c r="K52" i="1"/>
  <c r="K51" i="1" s="1"/>
  <c r="N35" i="1"/>
  <c r="N34" i="1" s="1"/>
  <c r="M35" i="1"/>
  <c r="M34" i="1" s="1"/>
  <c r="K35" i="1"/>
  <c r="K34" i="1" s="1"/>
  <c r="J35" i="1"/>
  <c r="J34" i="1" s="1"/>
  <c r="L35" i="1"/>
  <c r="L34" i="1" s="1"/>
  <c r="F33" i="1"/>
  <c r="AD33" i="1"/>
  <c r="AC19" i="1" l="1"/>
  <c r="AC20" i="1" s="1"/>
  <c r="S33" i="1"/>
  <c r="P33" i="1"/>
  <c r="R33" i="1"/>
  <c r="R19" i="1" s="1"/>
  <c r="R20" i="1" s="1"/>
  <c r="T19" i="1"/>
  <c r="T20" i="1" s="1"/>
  <c r="U19" i="1"/>
  <c r="U20" i="1" s="1"/>
  <c r="E19" i="1"/>
  <c r="E20" i="1" s="1"/>
  <c r="I22" i="1"/>
  <c r="I21" i="1" s="1"/>
  <c r="I19" i="1" s="1"/>
  <c r="I20" i="1" s="1"/>
  <c r="J33" i="1"/>
  <c r="G22" i="1"/>
  <c r="G21" i="1" s="1"/>
  <c r="N33" i="1"/>
  <c r="Y19" i="1"/>
  <c r="Y20" i="1" s="1"/>
  <c r="F22" i="1"/>
  <c r="F21" i="1" s="1"/>
  <c r="F19" i="1" s="1"/>
  <c r="F20" i="1" s="1"/>
  <c r="H22" i="1"/>
  <c r="H21" i="1" s="1"/>
  <c r="H19" i="1" s="1"/>
  <c r="H20" i="1" s="1"/>
  <c r="Q19" i="1"/>
  <c r="Q20" i="1" s="1"/>
  <c r="O19" i="1"/>
  <c r="O20" i="1" s="1"/>
  <c r="AG19" i="1"/>
  <c r="AG20" i="1" s="1"/>
  <c r="S19" i="1"/>
  <c r="S20" i="1" s="1"/>
  <c r="AE19" i="1"/>
  <c r="AE20" i="1" s="1"/>
  <c r="AF19" i="1"/>
  <c r="AF20" i="1" s="1"/>
  <c r="P19" i="1"/>
  <c r="P20" i="1" s="1"/>
  <c r="X19" i="1"/>
  <c r="X20" i="1" s="1"/>
  <c r="AB19" i="1"/>
  <c r="AB20" i="1" s="1"/>
  <c r="W19" i="1"/>
  <c r="W20" i="1" s="1"/>
  <c r="AA19" i="1"/>
  <c r="AA20" i="1" s="1"/>
  <c r="V19" i="1"/>
  <c r="V20" i="1" s="1"/>
  <c r="M33" i="1"/>
  <c r="AD19" i="1"/>
  <c r="AD20" i="1" s="1"/>
  <c r="AH19" i="1"/>
  <c r="AH20" i="1" s="1"/>
  <c r="K33" i="1"/>
  <c r="L33" i="1"/>
  <c r="Z19" i="1"/>
  <c r="Z20" i="1" s="1"/>
  <c r="J19" i="1" l="1"/>
  <c r="J20" i="1" s="1"/>
  <c r="G19" i="1"/>
  <c r="G20" i="1" s="1"/>
  <c r="N19" i="1"/>
  <c r="N20" i="1" s="1"/>
  <c r="M19" i="1"/>
  <c r="M20" i="1" s="1"/>
  <c r="K19" i="1"/>
  <c r="K20" i="1" s="1"/>
  <c r="L19" i="1"/>
  <c r="L20" i="1" s="1"/>
</calcChain>
</file>

<file path=xl/sharedStrings.xml><?xml version="1.0" encoding="utf-8"?>
<sst xmlns="http://schemas.openxmlformats.org/spreadsheetml/2006/main" count="915" uniqueCount="380">
  <si>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</si>
  <si>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</si>
  <si>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</si>
  <si>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</si>
  <si>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</si>
  <si>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</si>
  <si>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</si>
  <si>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</si>
  <si>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</si>
  <si>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</si>
  <si>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</si>
  <si>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</si>
  <si>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</si>
  <si>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</si>
  <si>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</si>
  <si>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</si>
  <si>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</si>
  <si>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</si>
  <si>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</si>
  <si>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</si>
  <si>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</si>
  <si>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</si>
  <si>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</si>
  <si>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</si>
  <si>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</si>
  <si>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</si>
  <si>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</si>
  <si>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</si>
  <si>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</si>
  <si>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</si>
  <si>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</si>
  <si>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</si>
  <si>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</si>
  <si>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</si>
  <si>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</si>
  <si>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</si>
  <si>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</si>
  <si>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</si>
  <si>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</si>
  <si>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</si>
  <si>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</si>
  <si>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</si>
  <si>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</si>
  <si>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</si>
  <si>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</si>
  <si>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</si>
  <si>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</si>
  <si>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</si>
  <si>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</si>
  <si>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</si>
  <si>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</si>
  <si>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</si>
  <si>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</si>
  <si>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</si>
  <si>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</si>
  <si>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</si>
  <si>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</si>
  <si>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</si>
  <si>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</si>
  <si>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</si>
  <si>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</si>
  <si>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</si>
  <si>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</si>
  <si>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</si>
  <si>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</si>
  <si>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</si>
  <si>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</si>
  <si>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</si>
  <si>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</si>
  <si>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</si>
  <si>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</si>
  <si>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</si>
  <si>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</si>
  <si>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</si>
  <si>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</si>
  <si>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</si>
  <si>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</si>
  <si>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</si>
  <si>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</si>
  <si>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</si>
  <si>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</si>
  <si>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</si>
  <si>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</si>
  <si>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</si>
  <si>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</si>
  <si>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</si>
  <si>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</si>
  <si>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Строительство  КТП-400/10/0,4кВ с трансформатором 250кВА, взамен ТП-85, ул.Сергиевская, г. Всеволожск</t>
  </si>
  <si>
    <t>E_2300000158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</si>
  <si>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</si>
  <si>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</si>
  <si>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</si>
  <si>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</si>
  <si>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</si>
  <si>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</si>
  <si>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</si>
  <si>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</si>
  <si>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</si>
  <si>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</si>
  <si>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</si>
  <si>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</si>
  <si>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</si>
  <si>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</si>
  <si>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</si>
  <si>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</si>
  <si>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</si>
  <si>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</si>
  <si>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</si>
  <si>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</si>
  <si>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</si>
  <si>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</si>
  <si>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</si>
  <si>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</si>
  <si>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</si>
  <si>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</si>
  <si>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</si>
  <si>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</si>
  <si>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</si>
  <si>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</si>
  <si>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</si>
  <si>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</si>
  <si>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</si>
  <si>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</si>
  <si>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</si>
  <si>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</si>
  <si>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</si>
  <si>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</si>
  <si>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</si>
  <si>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</si>
  <si>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</si>
  <si>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</si>
  <si>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</si>
  <si>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</si>
  <si>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</si>
  <si>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</si>
  <si>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</si>
  <si>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</si>
  <si>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</si>
  <si>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</si>
  <si>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</si>
  <si>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</si>
  <si>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</si>
  <si>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</si>
  <si>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</si>
  <si>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</si>
  <si>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</si>
  <si>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</si>
  <si>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</si>
  <si>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</si>
  <si>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</si>
  <si>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</si>
  <si>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</si>
  <si>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</si>
  <si>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</si>
  <si>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</si>
  <si>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</si>
  <si>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</si>
  <si>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</si>
  <si>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</si>
  <si>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</si>
  <si>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</si>
  <si>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</si>
  <si>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</si>
  <si>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</si>
  <si>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</si>
  <si>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</si>
  <si>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</si>
  <si>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</si>
  <si>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</si>
  <si>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</si>
  <si>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</si>
  <si>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</si>
  <si>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</si>
  <si>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</si>
  <si>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</si>
  <si>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</si>
  <si>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</si>
  <si>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</si>
  <si>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E_2300002324</t>
  </si>
  <si>
    <t>Мероприятия по технологическому присоединению ООО "Развитие-Д" (Договор №ОД-22/Д-781 от 10.02.2023г.)</t>
  </si>
  <si>
    <t>N_2300033635</t>
  </si>
  <si>
    <t xml:space="preserve"> Реконструкция ВЛ-0.4кВ, ТП-117, ф.  L~300м; ул. Плоткина,г. Всеволожск,</t>
  </si>
  <si>
    <t>Реконструкция 3ВЛ-0,4 кВ от ТП-234  L1~500 м, L2~500 м, L3~300 м, ул. Озерная, ул. Речная, пос. Токсово.</t>
  </si>
  <si>
    <t>Реконструкция ВЛ-0,4 кВ фид. 2 от ТП-307, L= 469 м., ул. Пляжная, п. Токсово. (Кулешов Д.А. 21/З-163 от 09.04.2021г.)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</si>
  <si>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</si>
  <si>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</si>
  <si>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Реконструкция ВЛ-0,4 кВ ТП-319 фид. 5, L=175 м., ул. Санаторная, г.п. Токсово.(Амелина И.О. № ОД-23/Д-346 от 27.07.2023 г.)</t>
  </si>
  <si>
    <t>J_2100001245</t>
  </si>
  <si>
    <t>J_2200012103</t>
  </si>
  <si>
    <t>N_2300012112</t>
  </si>
  <si>
    <t>O_2400012115</t>
  </si>
  <si>
    <t>О_2410031272</t>
  </si>
  <si>
    <t>1.4.11</t>
  </si>
  <si>
    <t xml:space="preserve">Строительство  ВЛ-0,4 кВ от ТП-24  L1~750 м,  L2~ 140 м, ул. Жилгородок,   д. Агалатово 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</si>
  <si>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</si>
  <si>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</si>
  <si>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</si>
  <si>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Мероприятия по технологическому присоединению ООО «Татнефть-АЗС-Северо-Запад» (Договор №ОД-22/Д-559 от 06.09.2022г.)</t>
  </si>
  <si>
    <t>J_2100000229</t>
  </si>
  <si>
    <t>N_2300033634</t>
  </si>
  <si>
    <t>N_2300032617</t>
  </si>
  <si>
    <t>О_2420032633</t>
  </si>
  <si>
    <t>N_2300032620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</si>
  <si>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</si>
  <si>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</si>
  <si>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</si>
  <si>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</si>
  <si>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</si>
  <si>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</si>
  <si>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</si>
  <si>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 ячеек 10кВ в РП-1, г.Всеволожск</t>
  </si>
  <si>
    <t>J_2000001513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</si>
  <si>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</si>
  <si>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</si>
  <si>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</si>
  <si>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</si>
  <si>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</si>
  <si>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</si>
  <si>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</si>
  <si>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</si>
  <si>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</si>
  <si>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</si>
  <si>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</si>
  <si>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</si>
  <si>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</si>
  <si>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</si>
  <si>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</si>
  <si>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</si>
  <si>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</si>
  <si>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</si>
  <si>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</si>
  <si>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</si>
  <si>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</si>
  <si>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</si>
  <si>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</si>
  <si>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</si>
  <si>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</si>
  <si>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</si>
  <si>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</si>
  <si>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</si>
  <si>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</si>
  <si>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</si>
  <si>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</si>
  <si>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</si>
  <si>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</si>
  <si>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</si>
  <si>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</si>
  <si>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</si>
  <si>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</si>
  <si>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</si>
  <si>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</si>
  <si>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</si>
  <si>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</si>
  <si>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</si>
  <si>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</si>
  <si>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</si>
  <si>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</si>
  <si>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</si>
  <si>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</si>
  <si>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</si>
  <si>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</si>
  <si>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</si>
  <si>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</si>
  <si>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</si>
  <si>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</si>
  <si>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</si>
  <si>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</si>
  <si>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</si>
  <si>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</si>
  <si>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</si>
  <si>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</si>
  <si>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</si>
  <si>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</si>
  <si>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</si>
  <si>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</si>
  <si>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</si>
  <si>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</si>
  <si>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</si>
  <si>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</si>
  <si>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</si>
  <si>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</si>
  <si>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</si>
  <si>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</si>
  <si>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</si>
  <si>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</si>
  <si>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</si>
  <si>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</si>
  <si>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</si>
  <si>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</si>
  <si>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</si>
  <si>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</si>
  <si>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</si>
  <si>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</si>
  <si>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</si>
  <si>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</si>
  <si>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</si>
  <si>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</si>
  <si>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</si>
  <si>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</si>
  <si>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</si>
  <si>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</si>
  <si>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</si>
  <si>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</si>
  <si>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</si>
  <si>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</si>
  <si>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</si>
  <si>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</si>
  <si>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</si>
  <si>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</si>
  <si>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</si>
  <si>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</si>
  <si>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</si>
  <si>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</si>
  <si>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</si>
  <si>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</si>
  <si>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</si>
  <si>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</si>
  <si>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</si>
  <si>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</si>
  <si>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</si>
  <si>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</si>
  <si>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месяцев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</si>
  <si>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</si>
  <si>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</si>
  <si>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</si>
  <si>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</si>
  <si>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</si>
  <si>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</si>
  <si>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</si>
  <si>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</si>
  <si>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</si>
  <si>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</si>
  <si>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</si>
  <si>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</si>
  <si>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</si>
  <si>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</si>
  <si>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</si>
  <si>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</si>
  <si>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</si>
  <si>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</si>
  <si>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</si>
  <si>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</si>
  <si>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</si>
  <si>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</si>
  <si>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КЛ-0,4 кВ, L=100 м., кабельного киоска, ул.Дорожников, д.2-А, г.п.Токсово (ИП Малерян 23/Д-593 от 04.12.23)</t>
  </si>
  <si>
    <t>O_2400032424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</si>
  <si>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</si>
  <si>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</si>
  <si>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</si>
  <si>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</si>
  <si>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</si>
  <si>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</si>
  <si>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</si>
  <si>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</si>
  <si>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</si>
  <si>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</si>
  <si>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</si>
  <si>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</si>
  <si>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</si>
  <si>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</si>
  <si>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</si>
  <si>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</si>
  <si>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</si>
  <si>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</si>
  <si>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</si>
  <si>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</si>
  <si>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</si>
  <si>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</si>
  <si>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</si>
  <si>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</si>
  <si>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</si>
  <si>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</si>
  <si>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</si>
  <si>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</si>
  <si>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</si>
  <si>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</si>
  <si>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</si>
  <si>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</si>
  <si>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</si>
  <si>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к приказу Минэнерго России от 25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</si>
</sst>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54">
    <xf numFmtId="0" fontId="0" fillId="0" borderId="0" xfId="0"/>
    <xf numFmtId="2" fontId="3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3" xfId="2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 textRotation="90" wrapText="1"/>
    </xf>
    <xf numFmtId="0" fontId="1" fillId="0" borderId="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2" fontId="1" fillId="0" borderId="3" xfId="3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2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1"/>
  <sheetViews>
    <sheetView tabSelected="1" zoomScale="75" zoomScaleNormal="75" workbookViewId="0">
      <selection activeCell="A3" sqref="A3:AH3"/>
    </sheetView>
  </sheetViews>
  <sheetFormatPr defaultColWidth="9.140625" defaultRowHeight="15.75" x14ac:dyDescent="0.25"/>
  <cols>
    <col min="1" max="1" width="11.5703125" style="4" customWidth="1"/>
    <col min="2" max="2" width="69.140625" style="4" customWidth="1"/>
    <col min="3" max="3" width="16.42578125" style="4" customWidth="1"/>
    <col min="4" max="4" width="19.5703125" style="4" customWidth="1"/>
    <col min="5" max="5" width="11.85546875" style="4" hidden="1" customWidth="1"/>
    <col min="6" max="8" width="6.85546875" style="4" hidden="1" customWidth="1"/>
    <col min="9" max="9" width="8.42578125" style="4" hidden="1" customWidth="1"/>
    <col min="10" max="10" width="7" style="8" customWidth="1"/>
    <col min="11" max="12" width="6.5703125" style="8" customWidth="1"/>
    <col min="13" max="13" width="5.42578125" style="8" customWidth="1"/>
    <col min="14" max="14" width="10.140625" style="8" customWidth="1"/>
    <col min="15" max="16" width="5.42578125" style="8" bestFit="1" customWidth="1"/>
    <col min="17" max="17" width="6" style="8" bestFit="1" customWidth="1"/>
    <col min="18" max="18" width="5.42578125" style="8" bestFit="1" customWidth="1"/>
    <col min="19" max="19" width="7.5703125" style="8" bestFit="1" customWidth="1"/>
    <col min="20" max="23" width="6.85546875" style="8" customWidth="1"/>
    <col min="24" max="24" width="7.5703125" style="8" customWidth="1"/>
    <col min="25" max="28" width="6.85546875" style="8" customWidth="1"/>
    <col min="29" max="29" width="7.5703125" style="8" customWidth="1"/>
    <col min="30" max="33" width="6.85546875" style="8" customWidth="1"/>
    <col min="34" max="34" width="8.42578125" style="8" customWidth="1"/>
    <col min="35" max="256" width="9.140625" style="4"/>
    <col min="257" max="257" width="8" style="4" customWidth="1"/>
    <col min="258" max="258" width="19.140625" style="4" customWidth="1"/>
    <col min="259" max="259" width="12.85546875" style="4" customWidth="1"/>
    <col min="260" max="260" width="19.5703125" style="4" customWidth="1"/>
    <col min="261" max="290" width="4.5703125" style="4" customWidth="1"/>
    <col min="291" max="512" width="9.140625" style="4"/>
    <col min="513" max="513" width="8" style="4" customWidth="1"/>
    <col min="514" max="514" width="19.140625" style="4" customWidth="1"/>
    <col min="515" max="515" width="12.85546875" style="4" customWidth="1"/>
    <col min="516" max="516" width="19.5703125" style="4" customWidth="1"/>
    <col min="517" max="546" width="4.5703125" style="4" customWidth="1"/>
    <col min="547" max="768" width="9.140625" style="4"/>
    <col min="769" max="769" width="8" style="4" customWidth="1"/>
    <col min="770" max="770" width="19.140625" style="4" customWidth="1"/>
    <col min="771" max="771" width="12.85546875" style="4" customWidth="1"/>
    <col min="772" max="772" width="19.5703125" style="4" customWidth="1"/>
    <col min="773" max="802" width="4.5703125" style="4" customWidth="1"/>
    <col min="803" max="1024" width="9.140625" style="4"/>
    <col min="1025" max="1025" width="8" style="4" customWidth="1"/>
    <col min="1026" max="1026" width="19.140625" style="4" customWidth="1"/>
    <col min="1027" max="1027" width="12.85546875" style="4" customWidth="1"/>
    <col min="1028" max="1028" width="19.5703125" style="4" customWidth="1"/>
    <col min="1029" max="1058" width="4.5703125" style="4" customWidth="1"/>
    <col min="1059" max="1280" width="9.140625" style="4"/>
    <col min="1281" max="1281" width="8" style="4" customWidth="1"/>
    <col min="1282" max="1282" width="19.140625" style="4" customWidth="1"/>
    <col min="1283" max="1283" width="12.85546875" style="4" customWidth="1"/>
    <col min="1284" max="1284" width="19.5703125" style="4" customWidth="1"/>
    <col min="1285" max="1314" width="4.5703125" style="4" customWidth="1"/>
    <col min="1315" max="1536" width="9.140625" style="4"/>
    <col min="1537" max="1537" width="8" style="4" customWidth="1"/>
    <col min="1538" max="1538" width="19.140625" style="4" customWidth="1"/>
    <col min="1539" max="1539" width="12.85546875" style="4" customWidth="1"/>
    <col min="1540" max="1540" width="19.5703125" style="4" customWidth="1"/>
    <col min="1541" max="1570" width="4.5703125" style="4" customWidth="1"/>
    <col min="1571" max="1792" width="9.140625" style="4"/>
    <col min="1793" max="1793" width="8" style="4" customWidth="1"/>
    <col min="1794" max="1794" width="19.140625" style="4" customWidth="1"/>
    <col min="1795" max="1795" width="12.85546875" style="4" customWidth="1"/>
    <col min="1796" max="1796" width="19.5703125" style="4" customWidth="1"/>
    <col min="1797" max="1826" width="4.5703125" style="4" customWidth="1"/>
    <col min="1827" max="2048" width="9.140625" style="4"/>
    <col min="2049" max="2049" width="8" style="4" customWidth="1"/>
    <col min="2050" max="2050" width="19.140625" style="4" customWidth="1"/>
    <col min="2051" max="2051" width="12.85546875" style="4" customWidth="1"/>
    <col min="2052" max="2052" width="19.5703125" style="4" customWidth="1"/>
    <col min="2053" max="2082" width="4.5703125" style="4" customWidth="1"/>
    <col min="2083" max="2304" width="9.140625" style="4"/>
    <col min="2305" max="2305" width="8" style="4" customWidth="1"/>
    <col min="2306" max="2306" width="19.140625" style="4" customWidth="1"/>
    <col min="2307" max="2307" width="12.85546875" style="4" customWidth="1"/>
    <col min="2308" max="2308" width="19.5703125" style="4" customWidth="1"/>
    <col min="2309" max="2338" width="4.5703125" style="4" customWidth="1"/>
    <col min="2339" max="2560" width="9.140625" style="4"/>
    <col min="2561" max="2561" width="8" style="4" customWidth="1"/>
    <col min="2562" max="2562" width="19.140625" style="4" customWidth="1"/>
    <col min="2563" max="2563" width="12.85546875" style="4" customWidth="1"/>
    <col min="2564" max="2564" width="19.5703125" style="4" customWidth="1"/>
    <col min="2565" max="2594" width="4.5703125" style="4" customWidth="1"/>
    <col min="2595" max="2816" width="9.140625" style="4"/>
    <col min="2817" max="2817" width="8" style="4" customWidth="1"/>
    <col min="2818" max="2818" width="19.140625" style="4" customWidth="1"/>
    <col min="2819" max="2819" width="12.85546875" style="4" customWidth="1"/>
    <col min="2820" max="2820" width="19.5703125" style="4" customWidth="1"/>
    <col min="2821" max="2850" width="4.5703125" style="4" customWidth="1"/>
    <col min="2851" max="3072" width="9.140625" style="4"/>
    <col min="3073" max="3073" width="8" style="4" customWidth="1"/>
    <col min="3074" max="3074" width="19.140625" style="4" customWidth="1"/>
    <col min="3075" max="3075" width="12.85546875" style="4" customWidth="1"/>
    <col min="3076" max="3076" width="19.5703125" style="4" customWidth="1"/>
    <col min="3077" max="3106" width="4.5703125" style="4" customWidth="1"/>
    <col min="3107" max="3328" width="9.140625" style="4"/>
    <col min="3329" max="3329" width="8" style="4" customWidth="1"/>
    <col min="3330" max="3330" width="19.140625" style="4" customWidth="1"/>
    <col min="3331" max="3331" width="12.85546875" style="4" customWidth="1"/>
    <col min="3332" max="3332" width="19.5703125" style="4" customWidth="1"/>
    <col min="3333" max="3362" width="4.5703125" style="4" customWidth="1"/>
    <col min="3363" max="3584" width="9.140625" style="4"/>
    <col min="3585" max="3585" width="8" style="4" customWidth="1"/>
    <col min="3586" max="3586" width="19.140625" style="4" customWidth="1"/>
    <col min="3587" max="3587" width="12.85546875" style="4" customWidth="1"/>
    <col min="3588" max="3588" width="19.5703125" style="4" customWidth="1"/>
    <col min="3589" max="3618" width="4.5703125" style="4" customWidth="1"/>
    <col min="3619" max="3840" width="9.140625" style="4"/>
    <col min="3841" max="3841" width="8" style="4" customWidth="1"/>
    <col min="3842" max="3842" width="19.140625" style="4" customWidth="1"/>
    <col min="3843" max="3843" width="12.85546875" style="4" customWidth="1"/>
    <col min="3844" max="3844" width="19.5703125" style="4" customWidth="1"/>
    <col min="3845" max="3874" width="4.5703125" style="4" customWidth="1"/>
    <col min="3875" max="4096" width="9.140625" style="4"/>
    <col min="4097" max="4097" width="8" style="4" customWidth="1"/>
    <col min="4098" max="4098" width="19.140625" style="4" customWidth="1"/>
    <col min="4099" max="4099" width="12.85546875" style="4" customWidth="1"/>
    <col min="4100" max="4100" width="19.5703125" style="4" customWidth="1"/>
    <col min="4101" max="4130" width="4.5703125" style="4" customWidth="1"/>
    <col min="4131" max="4352" width="9.140625" style="4"/>
    <col min="4353" max="4353" width="8" style="4" customWidth="1"/>
    <col min="4354" max="4354" width="19.140625" style="4" customWidth="1"/>
    <col min="4355" max="4355" width="12.85546875" style="4" customWidth="1"/>
    <col min="4356" max="4356" width="19.5703125" style="4" customWidth="1"/>
    <col min="4357" max="4386" width="4.5703125" style="4" customWidth="1"/>
    <col min="4387" max="4608" width="9.140625" style="4"/>
    <col min="4609" max="4609" width="8" style="4" customWidth="1"/>
    <col min="4610" max="4610" width="19.140625" style="4" customWidth="1"/>
    <col min="4611" max="4611" width="12.85546875" style="4" customWidth="1"/>
    <col min="4612" max="4612" width="19.5703125" style="4" customWidth="1"/>
    <col min="4613" max="4642" width="4.5703125" style="4" customWidth="1"/>
    <col min="4643" max="4864" width="9.140625" style="4"/>
    <col min="4865" max="4865" width="8" style="4" customWidth="1"/>
    <col min="4866" max="4866" width="19.140625" style="4" customWidth="1"/>
    <col min="4867" max="4867" width="12.85546875" style="4" customWidth="1"/>
    <col min="4868" max="4868" width="19.5703125" style="4" customWidth="1"/>
    <col min="4869" max="4898" width="4.5703125" style="4" customWidth="1"/>
    <col min="4899" max="5120" width="9.140625" style="4"/>
    <col min="5121" max="5121" width="8" style="4" customWidth="1"/>
    <col min="5122" max="5122" width="19.140625" style="4" customWidth="1"/>
    <col min="5123" max="5123" width="12.85546875" style="4" customWidth="1"/>
    <col min="5124" max="5124" width="19.5703125" style="4" customWidth="1"/>
    <col min="5125" max="5154" width="4.5703125" style="4" customWidth="1"/>
    <col min="5155" max="5376" width="9.140625" style="4"/>
    <col min="5377" max="5377" width="8" style="4" customWidth="1"/>
    <col min="5378" max="5378" width="19.140625" style="4" customWidth="1"/>
    <col min="5379" max="5379" width="12.85546875" style="4" customWidth="1"/>
    <col min="5380" max="5380" width="19.5703125" style="4" customWidth="1"/>
    <col min="5381" max="5410" width="4.5703125" style="4" customWidth="1"/>
    <col min="5411" max="5632" width="9.140625" style="4"/>
    <col min="5633" max="5633" width="8" style="4" customWidth="1"/>
    <col min="5634" max="5634" width="19.140625" style="4" customWidth="1"/>
    <col min="5635" max="5635" width="12.85546875" style="4" customWidth="1"/>
    <col min="5636" max="5636" width="19.5703125" style="4" customWidth="1"/>
    <col min="5637" max="5666" width="4.5703125" style="4" customWidth="1"/>
    <col min="5667" max="5888" width="9.140625" style="4"/>
    <col min="5889" max="5889" width="8" style="4" customWidth="1"/>
    <col min="5890" max="5890" width="19.140625" style="4" customWidth="1"/>
    <col min="5891" max="5891" width="12.85546875" style="4" customWidth="1"/>
    <col min="5892" max="5892" width="19.5703125" style="4" customWidth="1"/>
    <col min="5893" max="5922" width="4.5703125" style="4" customWidth="1"/>
    <col min="5923" max="6144" width="9.140625" style="4"/>
    <col min="6145" max="6145" width="8" style="4" customWidth="1"/>
    <col min="6146" max="6146" width="19.140625" style="4" customWidth="1"/>
    <col min="6147" max="6147" width="12.85546875" style="4" customWidth="1"/>
    <col min="6148" max="6148" width="19.5703125" style="4" customWidth="1"/>
    <col min="6149" max="6178" width="4.5703125" style="4" customWidth="1"/>
    <col min="6179" max="6400" width="9.140625" style="4"/>
    <col min="6401" max="6401" width="8" style="4" customWidth="1"/>
    <col min="6402" max="6402" width="19.140625" style="4" customWidth="1"/>
    <col min="6403" max="6403" width="12.85546875" style="4" customWidth="1"/>
    <col min="6404" max="6404" width="19.5703125" style="4" customWidth="1"/>
    <col min="6405" max="6434" width="4.5703125" style="4" customWidth="1"/>
    <col min="6435" max="6656" width="9.140625" style="4"/>
    <col min="6657" max="6657" width="8" style="4" customWidth="1"/>
    <col min="6658" max="6658" width="19.140625" style="4" customWidth="1"/>
    <col min="6659" max="6659" width="12.85546875" style="4" customWidth="1"/>
    <col min="6660" max="6660" width="19.5703125" style="4" customWidth="1"/>
    <col min="6661" max="6690" width="4.5703125" style="4" customWidth="1"/>
    <col min="6691" max="6912" width="9.140625" style="4"/>
    <col min="6913" max="6913" width="8" style="4" customWidth="1"/>
    <col min="6914" max="6914" width="19.140625" style="4" customWidth="1"/>
    <col min="6915" max="6915" width="12.85546875" style="4" customWidth="1"/>
    <col min="6916" max="6916" width="19.5703125" style="4" customWidth="1"/>
    <col min="6917" max="6946" width="4.5703125" style="4" customWidth="1"/>
    <col min="6947" max="7168" width="9.140625" style="4"/>
    <col min="7169" max="7169" width="8" style="4" customWidth="1"/>
    <col min="7170" max="7170" width="19.140625" style="4" customWidth="1"/>
    <col min="7171" max="7171" width="12.85546875" style="4" customWidth="1"/>
    <col min="7172" max="7172" width="19.5703125" style="4" customWidth="1"/>
    <col min="7173" max="7202" width="4.5703125" style="4" customWidth="1"/>
    <col min="7203" max="7424" width="9.140625" style="4"/>
    <col min="7425" max="7425" width="8" style="4" customWidth="1"/>
    <col min="7426" max="7426" width="19.140625" style="4" customWidth="1"/>
    <col min="7427" max="7427" width="12.85546875" style="4" customWidth="1"/>
    <col min="7428" max="7428" width="19.5703125" style="4" customWidth="1"/>
    <col min="7429" max="7458" width="4.5703125" style="4" customWidth="1"/>
    <col min="7459" max="7680" width="9.140625" style="4"/>
    <col min="7681" max="7681" width="8" style="4" customWidth="1"/>
    <col min="7682" max="7682" width="19.140625" style="4" customWidth="1"/>
    <col min="7683" max="7683" width="12.85546875" style="4" customWidth="1"/>
    <col min="7684" max="7684" width="19.5703125" style="4" customWidth="1"/>
    <col min="7685" max="7714" width="4.5703125" style="4" customWidth="1"/>
    <col min="7715" max="7936" width="9.140625" style="4"/>
    <col min="7937" max="7937" width="8" style="4" customWidth="1"/>
    <col min="7938" max="7938" width="19.140625" style="4" customWidth="1"/>
    <col min="7939" max="7939" width="12.85546875" style="4" customWidth="1"/>
    <col min="7940" max="7940" width="19.5703125" style="4" customWidth="1"/>
    <col min="7941" max="7970" width="4.5703125" style="4" customWidth="1"/>
    <col min="7971" max="8192" width="9.140625" style="4"/>
    <col min="8193" max="8193" width="8" style="4" customWidth="1"/>
    <col min="8194" max="8194" width="19.140625" style="4" customWidth="1"/>
    <col min="8195" max="8195" width="12.85546875" style="4" customWidth="1"/>
    <col min="8196" max="8196" width="19.5703125" style="4" customWidth="1"/>
    <col min="8197" max="8226" width="4.5703125" style="4" customWidth="1"/>
    <col min="8227" max="8448" width="9.140625" style="4"/>
    <col min="8449" max="8449" width="8" style="4" customWidth="1"/>
    <col min="8450" max="8450" width="19.140625" style="4" customWidth="1"/>
    <col min="8451" max="8451" width="12.85546875" style="4" customWidth="1"/>
    <col min="8452" max="8452" width="19.5703125" style="4" customWidth="1"/>
    <col min="8453" max="8482" width="4.5703125" style="4" customWidth="1"/>
    <col min="8483" max="8704" width="9.140625" style="4"/>
    <col min="8705" max="8705" width="8" style="4" customWidth="1"/>
    <col min="8706" max="8706" width="19.140625" style="4" customWidth="1"/>
    <col min="8707" max="8707" width="12.85546875" style="4" customWidth="1"/>
    <col min="8708" max="8708" width="19.5703125" style="4" customWidth="1"/>
    <col min="8709" max="8738" width="4.5703125" style="4" customWidth="1"/>
    <col min="8739" max="8960" width="9.140625" style="4"/>
    <col min="8961" max="8961" width="8" style="4" customWidth="1"/>
    <col min="8962" max="8962" width="19.140625" style="4" customWidth="1"/>
    <col min="8963" max="8963" width="12.85546875" style="4" customWidth="1"/>
    <col min="8964" max="8964" width="19.5703125" style="4" customWidth="1"/>
    <col min="8965" max="8994" width="4.5703125" style="4" customWidth="1"/>
    <col min="8995" max="9216" width="9.140625" style="4"/>
    <col min="9217" max="9217" width="8" style="4" customWidth="1"/>
    <col min="9218" max="9218" width="19.140625" style="4" customWidth="1"/>
    <col min="9219" max="9219" width="12.85546875" style="4" customWidth="1"/>
    <col min="9220" max="9220" width="19.5703125" style="4" customWidth="1"/>
    <col min="9221" max="9250" width="4.5703125" style="4" customWidth="1"/>
    <col min="9251" max="9472" width="9.140625" style="4"/>
    <col min="9473" max="9473" width="8" style="4" customWidth="1"/>
    <col min="9474" max="9474" width="19.140625" style="4" customWidth="1"/>
    <col min="9475" max="9475" width="12.85546875" style="4" customWidth="1"/>
    <col min="9476" max="9476" width="19.5703125" style="4" customWidth="1"/>
    <col min="9477" max="9506" width="4.5703125" style="4" customWidth="1"/>
    <col min="9507" max="9728" width="9.140625" style="4"/>
    <col min="9729" max="9729" width="8" style="4" customWidth="1"/>
    <col min="9730" max="9730" width="19.140625" style="4" customWidth="1"/>
    <col min="9731" max="9731" width="12.85546875" style="4" customWidth="1"/>
    <col min="9732" max="9732" width="19.5703125" style="4" customWidth="1"/>
    <col min="9733" max="9762" width="4.5703125" style="4" customWidth="1"/>
    <col min="9763" max="9984" width="9.140625" style="4"/>
    <col min="9985" max="9985" width="8" style="4" customWidth="1"/>
    <col min="9986" max="9986" width="19.140625" style="4" customWidth="1"/>
    <col min="9987" max="9987" width="12.85546875" style="4" customWidth="1"/>
    <col min="9988" max="9988" width="19.5703125" style="4" customWidth="1"/>
    <col min="9989" max="10018" width="4.5703125" style="4" customWidth="1"/>
    <col min="10019" max="10240" width="9.140625" style="4"/>
    <col min="10241" max="10241" width="8" style="4" customWidth="1"/>
    <col min="10242" max="10242" width="19.140625" style="4" customWidth="1"/>
    <col min="10243" max="10243" width="12.85546875" style="4" customWidth="1"/>
    <col min="10244" max="10244" width="19.5703125" style="4" customWidth="1"/>
    <col min="10245" max="10274" width="4.5703125" style="4" customWidth="1"/>
    <col min="10275" max="10496" width="9.140625" style="4"/>
    <col min="10497" max="10497" width="8" style="4" customWidth="1"/>
    <col min="10498" max="10498" width="19.140625" style="4" customWidth="1"/>
    <col min="10499" max="10499" width="12.85546875" style="4" customWidth="1"/>
    <col min="10500" max="10500" width="19.5703125" style="4" customWidth="1"/>
    <col min="10501" max="10530" width="4.5703125" style="4" customWidth="1"/>
    <col min="10531" max="10752" width="9.140625" style="4"/>
    <col min="10753" max="10753" width="8" style="4" customWidth="1"/>
    <col min="10754" max="10754" width="19.140625" style="4" customWidth="1"/>
    <col min="10755" max="10755" width="12.85546875" style="4" customWidth="1"/>
    <col min="10756" max="10756" width="19.5703125" style="4" customWidth="1"/>
    <col min="10757" max="10786" width="4.5703125" style="4" customWidth="1"/>
    <col min="10787" max="11008" width="9.140625" style="4"/>
    <col min="11009" max="11009" width="8" style="4" customWidth="1"/>
    <col min="11010" max="11010" width="19.140625" style="4" customWidth="1"/>
    <col min="11011" max="11011" width="12.85546875" style="4" customWidth="1"/>
    <col min="11012" max="11012" width="19.5703125" style="4" customWidth="1"/>
    <col min="11013" max="11042" width="4.5703125" style="4" customWidth="1"/>
    <col min="11043" max="11264" width="9.140625" style="4"/>
    <col min="11265" max="11265" width="8" style="4" customWidth="1"/>
    <col min="11266" max="11266" width="19.140625" style="4" customWidth="1"/>
    <col min="11267" max="11267" width="12.85546875" style="4" customWidth="1"/>
    <col min="11268" max="11268" width="19.5703125" style="4" customWidth="1"/>
    <col min="11269" max="11298" width="4.5703125" style="4" customWidth="1"/>
    <col min="11299" max="11520" width="9.140625" style="4"/>
    <col min="11521" max="11521" width="8" style="4" customWidth="1"/>
    <col min="11522" max="11522" width="19.140625" style="4" customWidth="1"/>
    <col min="11523" max="11523" width="12.85546875" style="4" customWidth="1"/>
    <col min="11524" max="11524" width="19.5703125" style="4" customWidth="1"/>
    <col min="11525" max="11554" width="4.5703125" style="4" customWidth="1"/>
    <col min="11555" max="11776" width="9.140625" style="4"/>
    <col min="11777" max="11777" width="8" style="4" customWidth="1"/>
    <col min="11778" max="11778" width="19.140625" style="4" customWidth="1"/>
    <col min="11779" max="11779" width="12.85546875" style="4" customWidth="1"/>
    <col min="11780" max="11780" width="19.5703125" style="4" customWidth="1"/>
    <col min="11781" max="11810" width="4.5703125" style="4" customWidth="1"/>
    <col min="11811" max="12032" width="9.140625" style="4"/>
    <col min="12033" max="12033" width="8" style="4" customWidth="1"/>
    <col min="12034" max="12034" width="19.140625" style="4" customWidth="1"/>
    <col min="12035" max="12035" width="12.85546875" style="4" customWidth="1"/>
    <col min="12036" max="12036" width="19.5703125" style="4" customWidth="1"/>
    <col min="12037" max="12066" width="4.5703125" style="4" customWidth="1"/>
    <col min="12067" max="12288" width="9.140625" style="4"/>
    <col min="12289" max="12289" width="8" style="4" customWidth="1"/>
    <col min="12290" max="12290" width="19.140625" style="4" customWidth="1"/>
    <col min="12291" max="12291" width="12.85546875" style="4" customWidth="1"/>
    <col min="12292" max="12292" width="19.5703125" style="4" customWidth="1"/>
    <col min="12293" max="12322" width="4.5703125" style="4" customWidth="1"/>
    <col min="12323" max="12544" width="9.140625" style="4"/>
    <col min="12545" max="12545" width="8" style="4" customWidth="1"/>
    <col min="12546" max="12546" width="19.140625" style="4" customWidth="1"/>
    <col min="12547" max="12547" width="12.85546875" style="4" customWidth="1"/>
    <col min="12548" max="12548" width="19.5703125" style="4" customWidth="1"/>
    <col min="12549" max="12578" width="4.5703125" style="4" customWidth="1"/>
    <col min="12579" max="12800" width="9.140625" style="4"/>
    <col min="12801" max="12801" width="8" style="4" customWidth="1"/>
    <col min="12802" max="12802" width="19.140625" style="4" customWidth="1"/>
    <col min="12803" max="12803" width="12.85546875" style="4" customWidth="1"/>
    <col min="12804" max="12804" width="19.5703125" style="4" customWidth="1"/>
    <col min="12805" max="12834" width="4.5703125" style="4" customWidth="1"/>
    <col min="12835" max="13056" width="9.140625" style="4"/>
    <col min="13057" max="13057" width="8" style="4" customWidth="1"/>
    <col min="13058" max="13058" width="19.140625" style="4" customWidth="1"/>
    <col min="13059" max="13059" width="12.85546875" style="4" customWidth="1"/>
    <col min="13060" max="13060" width="19.5703125" style="4" customWidth="1"/>
    <col min="13061" max="13090" width="4.5703125" style="4" customWidth="1"/>
    <col min="13091" max="13312" width="9.140625" style="4"/>
    <col min="13313" max="13313" width="8" style="4" customWidth="1"/>
    <col min="13314" max="13314" width="19.140625" style="4" customWidth="1"/>
    <col min="13315" max="13315" width="12.85546875" style="4" customWidth="1"/>
    <col min="13316" max="13316" width="19.5703125" style="4" customWidth="1"/>
    <col min="13317" max="13346" width="4.5703125" style="4" customWidth="1"/>
    <col min="13347" max="13568" width="9.140625" style="4"/>
    <col min="13569" max="13569" width="8" style="4" customWidth="1"/>
    <col min="13570" max="13570" width="19.140625" style="4" customWidth="1"/>
    <col min="13571" max="13571" width="12.85546875" style="4" customWidth="1"/>
    <col min="13572" max="13572" width="19.5703125" style="4" customWidth="1"/>
    <col min="13573" max="13602" width="4.5703125" style="4" customWidth="1"/>
    <col min="13603" max="13824" width="9.140625" style="4"/>
    <col min="13825" max="13825" width="8" style="4" customWidth="1"/>
    <col min="13826" max="13826" width="19.140625" style="4" customWidth="1"/>
    <col min="13827" max="13827" width="12.85546875" style="4" customWidth="1"/>
    <col min="13828" max="13828" width="19.5703125" style="4" customWidth="1"/>
    <col min="13829" max="13858" width="4.5703125" style="4" customWidth="1"/>
    <col min="13859" max="14080" width="9.140625" style="4"/>
    <col min="14081" max="14081" width="8" style="4" customWidth="1"/>
    <col min="14082" max="14082" width="19.140625" style="4" customWidth="1"/>
    <col min="14083" max="14083" width="12.85546875" style="4" customWidth="1"/>
    <col min="14084" max="14084" width="19.5703125" style="4" customWidth="1"/>
    <col min="14085" max="14114" width="4.5703125" style="4" customWidth="1"/>
    <col min="14115" max="14336" width="9.140625" style="4"/>
    <col min="14337" max="14337" width="8" style="4" customWidth="1"/>
    <col min="14338" max="14338" width="19.140625" style="4" customWidth="1"/>
    <col min="14339" max="14339" width="12.85546875" style="4" customWidth="1"/>
    <col min="14340" max="14340" width="19.5703125" style="4" customWidth="1"/>
    <col min="14341" max="14370" width="4.5703125" style="4" customWidth="1"/>
    <col min="14371" max="14592" width="9.140625" style="4"/>
    <col min="14593" max="14593" width="8" style="4" customWidth="1"/>
    <col min="14594" max="14594" width="19.140625" style="4" customWidth="1"/>
    <col min="14595" max="14595" width="12.85546875" style="4" customWidth="1"/>
    <col min="14596" max="14596" width="19.5703125" style="4" customWidth="1"/>
    <col min="14597" max="14626" width="4.5703125" style="4" customWidth="1"/>
    <col min="14627" max="14848" width="9.140625" style="4"/>
    <col min="14849" max="14849" width="8" style="4" customWidth="1"/>
    <col min="14850" max="14850" width="19.140625" style="4" customWidth="1"/>
    <col min="14851" max="14851" width="12.85546875" style="4" customWidth="1"/>
    <col min="14852" max="14852" width="19.5703125" style="4" customWidth="1"/>
    <col min="14853" max="14882" width="4.5703125" style="4" customWidth="1"/>
    <col min="14883" max="15104" width="9.140625" style="4"/>
    <col min="15105" max="15105" width="8" style="4" customWidth="1"/>
    <col min="15106" max="15106" width="19.140625" style="4" customWidth="1"/>
    <col min="15107" max="15107" width="12.85546875" style="4" customWidth="1"/>
    <col min="15108" max="15108" width="19.5703125" style="4" customWidth="1"/>
    <col min="15109" max="15138" width="4.5703125" style="4" customWidth="1"/>
    <col min="15139" max="15360" width="9.140625" style="4"/>
    <col min="15361" max="15361" width="8" style="4" customWidth="1"/>
    <col min="15362" max="15362" width="19.140625" style="4" customWidth="1"/>
    <col min="15363" max="15363" width="12.85546875" style="4" customWidth="1"/>
    <col min="15364" max="15364" width="19.5703125" style="4" customWidth="1"/>
    <col min="15365" max="15394" width="4.5703125" style="4" customWidth="1"/>
    <col min="15395" max="15616" width="9.140625" style="4"/>
    <col min="15617" max="15617" width="8" style="4" customWidth="1"/>
    <col min="15618" max="15618" width="19.140625" style="4" customWidth="1"/>
    <col min="15619" max="15619" width="12.85546875" style="4" customWidth="1"/>
    <col min="15620" max="15620" width="19.5703125" style="4" customWidth="1"/>
    <col min="15621" max="15650" width="4.5703125" style="4" customWidth="1"/>
    <col min="15651" max="15872" width="9.140625" style="4"/>
    <col min="15873" max="15873" width="8" style="4" customWidth="1"/>
    <col min="15874" max="15874" width="19.140625" style="4" customWidth="1"/>
    <col min="15875" max="15875" width="12.85546875" style="4" customWidth="1"/>
    <col min="15876" max="15876" width="19.5703125" style="4" customWidth="1"/>
    <col min="15877" max="15906" width="4.5703125" style="4" customWidth="1"/>
    <col min="15907" max="16128" width="9.140625" style="4"/>
    <col min="16129" max="16129" width="8" style="4" customWidth="1"/>
    <col min="16130" max="16130" width="19.140625" style="4" customWidth="1"/>
    <col min="16131" max="16131" width="12.85546875" style="4" customWidth="1"/>
    <col min="16132" max="16132" width="19.5703125" style="4" customWidth="1"/>
    <col min="16133" max="16162" width="4.5703125" style="4" customWidth="1"/>
    <col min="16163" max="16384" width="9.140625" style="4"/>
  </cols>
  <sheetData>
    <row r="1" spans="1:34" x14ac:dyDescent="0.25">
      <c r="AH1" s="9" t="s">
        <v>0</v>
      </c>
    </row>
    <row r="2" spans="1:34" x14ac:dyDescent="0.25">
      <c r="X2" s="47" t="s">
        <v>379</v>
      </c>
      <c r="Y2" s="47"/>
      <c r="Z2" s="47"/>
      <c r="AA2" s="47"/>
      <c r="AB2" s="47"/>
      <c r="AC2" s="47"/>
      <c r="AD2" s="47"/>
      <c r="AE2" s="47"/>
      <c r="AF2" s="47"/>
      <c r="AG2" s="47"/>
      <c r="AH2" s="47"/>
    </row>
    <row r="3" spans="1:34" x14ac:dyDescent="0.25">
      <c r="A3" s="53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</row>
    <row r="4" spans="1:34" x14ac:dyDescent="0.25">
      <c r="J4" s="8" t="s">
        <v>2</v>
      </c>
      <c r="K4" s="48">
        <v>9</v>
      </c>
      <c r="L4" s="49"/>
      <c r="M4" s="52" t="s">
        <v>321</v>
      </c>
      <c r="N4" s="52"/>
      <c r="O4" s="48">
        <v>2025</v>
      </c>
      <c r="P4" s="49"/>
      <c r="Q4" s="8" t="s">
        <v>3</v>
      </c>
    </row>
    <row r="6" spans="1:34" x14ac:dyDescent="0.25">
      <c r="J6" s="10" t="s">
        <v>4</v>
      </c>
      <c r="K6" s="11" t="s">
        <v>5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</row>
    <row r="7" spans="1:34" x14ac:dyDescent="0.25">
      <c r="K7" s="52" t="s">
        <v>6</v>
      </c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</row>
    <row r="9" spans="1:34" x14ac:dyDescent="0.25">
      <c r="N9" s="9" t="s">
        <v>7</v>
      </c>
      <c r="O9" s="48">
        <v>2025</v>
      </c>
      <c r="P9" s="49"/>
      <c r="Q9" s="8" t="s">
        <v>8</v>
      </c>
    </row>
    <row r="11" spans="1:34" x14ac:dyDescent="0.25">
      <c r="L11" s="9" t="s">
        <v>9</v>
      </c>
      <c r="M11" s="50" t="s">
        <v>203</v>
      </c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pans="1:34" x14ac:dyDescent="0.25">
      <c r="M12" s="13" t="s">
        <v>10</v>
      </c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34" x14ac:dyDescent="0.25">
      <c r="H13" s="14"/>
      <c r="I13" s="14"/>
    </row>
    <row r="14" spans="1:34" x14ac:dyDescent="0.25">
      <c r="A14" s="51" t="s">
        <v>11</v>
      </c>
      <c r="B14" s="51" t="s">
        <v>12</v>
      </c>
      <c r="C14" s="51" t="s">
        <v>13</v>
      </c>
      <c r="D14" s="51" t="s">
        <v>14</v>
      </c>
      <c r="E14" s="51" t="s">
        <v>284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</row>
    <row r="15" spans="1:34" x14ac:dyDescent="0.25">
      <c r="A15" s="51"/>
      <c r="B15" s="51"/>
      <c r="C15" s="51"/>
      <c r="D15" s="51"/>
      <c r="E15" s="51" t="s">
        <v>15</v>
      </c>
      <c r="F15" s="51"/>
      <c r="G15" s="51"/>
      <c r="H15" s="51"/>
      <c r="I15" s="51"/>
      <c r="J15" s="51" t="s">
        <v>16</v>
      </c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</row>
    <row r="16" spans="1:34" x14ac:dyDescent="0.25">
      <c r="A16" s="51"/>
      <c r="B16" s="51"/>
      <c r="C16" s="51"/>
      <c r="D16" s="51"/>
      <c r="E16" s="51" t="s">
        <v>17</v>
      </c>
      <c r="F16" s="51"/>
      <c r="G16" s="51"/>
      <c r="H16" s="51"/>
      <c r="I16" s="51"/>
      <c r="J16" s="51" t="s">
        <v>17</v>
      </c>
      <c r="K16" s="51"/>
      <c r="L16" s="51"/>
      <c r="M16" s="51"/>
      <c r="N16" s="51"/>
      <c r="O16" s="51" t="s">
        <v>18</v>
      </c>
      <c r="P16" s="51"/>
      <c r="Q16" s="51"/>
      <c r="R16" s="51"/>
      <c r="S16" s="51"/>
      <c r="T16" s="51" t="s">
        <v>19</v>
      </c>
      <c r="U16" s="51"/>
      <c r="V16" s="51"/>
      <c r="W16" s="51"/>
      <c r="X16" s="51"/>
      <c r="Y16" s="51" t="s">
        <v>20</v>
      </c>
      <c r="Z16" s="51"/>
      <c r="AA16" s="51"/>
      <c r="AB16" s="51"/>
      <c r="AC16" s="51"/>
      <c r="AD16" s="51" t="s">
        <v>21</v>
      </c>
      <c r="AE16" s="51"/>
      <c r="AF16" s="51"/>
      <c r="AG16" s="51"/>
      <c r="AH16" s="51"/>
    </row>
    <row r="17" spans="1:34" ht="45.75" x14ac:dyDescent="0.25">
      <c r="A17" s="51"/>
      <c r="B17" s="51"/>
      <c r="C17" s="51"/>
      <c r="D17" s="51"/>
      <c r="E17" s="15" t="s">
        <v>22</v>
      </c>
      <c r="F17" s="15" t="s">
        <v>23</v>
      </c>
      <c r="G17" s="15" t="s">
        <v>24</v>
      </c>
      <c r="H17" s="15" t="s">
        <v>25</v>
      </c>
      <c r="I17" s="15" t="s">
        <v>26</v>
      </c>
      <c r="J17" s="15" t="s">
        <v>22</v>
      </c>
      <c r="K17" s="15" t="s">
        <v>23</v>
      </c>
      <c r="L17" s="15" t="s">
        <v>24</v>
      </c>
      <c r="M17" s="15" t="s">
        <v>25</v>
      </c>
      <c r="N17" s="15" t="s">
        <v>26</v>
      </c>
      <c r="O17" s="15" t="s">
        <v>22</v>
      </c>
      <c r="P17" s="15" t="s">
        <v>23</v>
      </c>
      <c r="Q17" s="15" t="s">
        <v>24</v>
      </c>
      <c r="R17" s="15" t="s">
        <v>25</v>
      </c>
      <c r="S17" s="15" t="s">
        <v>26</v>
      </c>
      <c r="T17" s="15" t="s">
        <v>22</v>
      </c>
      <c r="U17" s="15" t="s">
        <v>23</v>
      </c>
      <c r="V17" s="15" t="s">
        <v>24</v>
      </c>
      <c r="W17" s="15" t="s">
        <v>25</v>
      </c>
      <c r="X17" s="15" t="s">
        <v>26</v>
      </c>
      <c r="Y17" s="15" t="s">
        <v>22</v>
      </c>
      <c r="Z17" s="15" t="s">
        <v>23</v>
      </c>
      <c r="AA17" s="15" t="s">
        <v>24</v>
      </c>
      <c r="AB17" s="15" t="s">
        <v>25</v>
      </c>
      <c r="AC17" s="15" t="s">
        <v>26</v>
      </c>
      <c r="AD17" s="15" t="s">
        <v>22</v>
      </c>
      <c r="AE17" s="15" t="s">
        <v>23</v>
      </c>
      <c r="AF17" s="15" t="s">
        <v>24</v>
      </c>
      <c r="AG17" s="15" t="s">
        <v>25</v>
      </c>
      <c r="AH17" s="15" t="s">
        <v>26</v>
      </c>
    </row>
    <row r="18" spans="1:34" x14ac:dyDescent="0.25">
      <c r="A18" s="16">
        <v>1</v>
      </c>
      <c r="B18" s="16">
        <v>2</v>
      </c>
      <c r="C18" s="16">
        <v>3</v>
      </c>
      <c r="D18" s="16">
        <v>4</v>
      </c>
      <c r="E18" s="16" t="s">
        <v>27</v>
      </c>
      <c r="F18" s="16" t="s">
        <v>28</v>
      </c>
      <c r="G18" s="16" t="s">
        <v>29</v>
      </c>
      <c r="H18" s="16" t="s">
        <v>30</v>
      </c>
      <c r="I18" s="16" t="s">
        <v>31</v>
      </c>
      <c r="J18" s="45" t="s">
        <v>32</v>
      </c>
      <c r="K18" s="45" t="s">
        <v>33</v>
      </c>
      <c r="L18" s="45" t="s">
        <v>34</v>
      </c>
      <c r="M18" s="45" t="s">
        <v>35</v>
      </c>
      <c r="N18" s="45" t="s">
        <v>36</v>
      </c>
      <c r="O18" s="45" t="s">
        <v>37</v>
      </c>
      <c r="P18" s="45" t="s">
        <v>38</v>
      </c>
      <c r="Q18" s="45" t="s">
        <v>39</v>
      </c>
      <c r="R18" s="45" t="s">
        <v>40</v>
      </c>
      <c r="S18" s="45" t="s">
        <v>41</v>
      </c>
      <c r="T18" s="45" t="s">
        <v>42</v>
      </c>
      <c r="U18" s="45" t="s">
        <v>43</v>
      </c>
      <c r="V18" s="45" t="s">
        <v>44</v>
      </c>
      <c r="W18" s="45" t="s">
        <v>45</v>
      </c>
      <c r="X18" s="45" t="s">
        <v>46</v>
      </c>
      <c r="Y18" s="45" t="s">
        <v>47</v>
      </c>
      <c r="Z18" s="45" t="s">
        <v>48</v>
      </c>
      <c r="AA18" s="45" t="s">
        <v>49</v>
      </c>
      <c r="AB18" s="45" t="s">
        <v>50</v>
      </c>
      <c r="AC18" s="45" t="s">
        <v>51</v>
      </c>
      <c r="AD18" s="45" t="s">
        <v>52</v>
      </c>
      <c r="AE18" s="45" t="s">
        <v>53</v>
      </c>
      <c r="AF18" s="45" t="s">
        <v>54</v>
      </c>
      <c r="AG18" s="45" t="s">
        <v>55</v>
      </c>
      <c r="AH18" s="45" t="s">
        <v>56</v>
      </c>
    </row>
    <row r="19" spans="1:34" x14ac:dyDescent="0.25">
      <c r="A19" s="3">
        <v>0</v>
      </c>
      <c r="B19" s="35" t="s">
        <v>57</v>
      </c>
      <c r="C19" s="36">
        <v>0</v>
      </c>
      <c r="D19" s="25" t="s">
        <v>58</v>
      </c>
      <c r="E19" s="2">
        <f>E21+E33+E100+E131</f>
        <v>4.33</v>
      </c>
      <c r="F19" s="2">
        <f>F21+F33+F100+F131</f>
        <v>0</v>
      </c>
      <c r="G19" s="2">
        <f>G22+G33+G100</f>
        <v>27.072000000000003</v>
      </c>
      <c r="H19" s="2">
        <f t="shared" ref="H19:AH19" si="0">H21+H33+H100+H131</f>
        <v>0</v>
      </c>
      <c r="I19" s="2">
        <f t="shared" si="0"/>
        <v>392</v>
      </c>
      <c r="J19" s="2">
        <f t="shared" si="0"/>
        <v>5.5600000000000005</v>
      </c>
      <c r="K19" s="2">
        <f t="shared" si="0"/>
        <v>0</v>
      </c>
      <c r="L19" s="2">
        <f t="shared" si="0"/>
        <v>17.091000000000001</v>
      </c>
      <c r="M19" s="2">
        <f t="shared" si="0"/>
        <v>0</v>
      </c>
      <c r="N19" s="2">
        <f t="shared" si="0"/>
        <v>473</v>
      </c>
      <c r="O19" s="2">
        <f t="shared" si="0"/>
        <v>0.66</v>
      </c>
      <c r="P19" s="2">
        <f t="shared" si="0"/>
        <v>0</v>
      </c>
      <c r="Q19" s="2">
        <f t="shared" si="0"/>
        <v>4.9420000000000002</v>
      </c>
      <c r="R19" s="2">
        <f t="shared" si="0"/>
        <v>0</v>
      </c>
      <c r="S19" s="2">
        <f t="shared" si="0"/>
        <v>308</v>
      </c>
      <c r="T19" s="2">
        <f t="shared" si="0"/>
        <v>2.37</v>
      </c>
      <c r="U19" s="2">
        <f t="shared" si="0"/>
        <v>0</v>
      </c>
      <c r="V19" s="2">
        <f t="shared" si="0"/>
        <v>4.7229999999999999</v>
      </c>
      <c r="W19" s="2">
        <f t="shared" si="0"/>
        <v>0</v>
      </c>
      <c r="X19" s="2">
        <f t="shared" si="0"/>
        <v>119</v>
      </c>
      <c r="Y19" s="2">
        <f t="shared" si="0"/>
        <v>2.5300000000000002</v>
      </c>
      <c r="Z19" s="2">
        <f t="shared" si="0"/>
        <v>0</v>
      </c>
      <c r="AA19" s="2">
        <f t="shared" si="0"/>
        <v>7.4260000000000002</v>
      </c>
      <c r="AB19" s="2">
        <f t="shared" si="0"/>
        <v>0</v>
      </c>
      <c r="AC19" s="2">
        <f t="shared" si="0"/>
        <v>46</v>
      </c>
      <c r="AD19" s="2">
        <f t="shared" si="0"/>
        <v>0</v>
      </c>
      <c r="AE19" s="2">
        <f t="shared" si="0"/>
        <v>0</v>
      </c>
      <c r="AF19" s="2">
        <f t="shared" si="0"/>
        <v>0</v>
      </c>
      <c r="AG19" s="2">
        <f t="shared" si="0"/>
        <v>0</v>
      </c>
      <c r="AH19" s="2">
        <f t="shared" si="0"/>
        <v>0</v>
      </c>
    </row>
    <row r="20" spans="1:34" x14ac:dyDescent="0.25">
      <c r="A20" s="24">
        <v>1</v>
      </c>
      <c r="B20" s="24" t="s">
        <v>59</v>
      </c>
      <c r="C20" s="24" t="s">
        <v>60</v>
      </c>
      <c r="D20" s="25" t="s">
        <v>58</v>
      </c>
      <c r="E20" s="2">
        <f>E19</f>
        <v>4.33</v>
      </c>
      <c r="F20" s="2">
        <f t="shared" ref="F20:AH20" si="1">F19</f>
        <v>0</v>
      </c>
      <c r="G20" s="2">
        <f t="shared" si="1"/>
        <v>27.072000000000003</v>
      </c>
      <c r="H20" s="2">
        <f t="shared" si="1"/>
        <v>0</v>
      </c>
      <c r="I20" s="2">
        <f t="shared" si="1"/>
        <v>392</v>
      </c>
      <c r="J20" s="2">
        <f t="shared" si="1"/>
        <v>5.5600000000000005</v>
      </c>
      <c r="K20" s="2">
        <f t="shared" si="1"/>
        <v>0</v>
      </c>
      <c r="L20" s="2">
        <f t="shared" si="1"/>
        <v>17.091000000000001</v>
      </c>
      <c r="M20" s="2">
        <f t="shared" si="1"/>
        <v>0</v>
      </c>
      <c r="N20" s="2">
        <f t="shared" si="1"/>
        <v>473</v>
      </c>
      <c r="O20" s="2">
        <f t="shared" si="1"/>
        <v>0.66</v>
      </c>
      <c r="P20" s="2">
        <f t="shared" si="1"/>
        <v>0</v>
      </c>
      <c r="Q20" s="2">
        <f t="shared" si="1"/>
        <v>4.9420000000000002</v>
      </c>
      <c r="R20" s="2">
        <f t="shared" si="1"/>
        <v>0</v>
      </c>
      <c r="S20" s="2">
        <f t="shared" si="1"/>
        <v>308</v>
      </c>
      <c r="T20" s="2">
        <f t="shared" si="1"/>
        <v>2.37</v>
      </c>
      <c r="U20" s="2">
        <f t="shared" si="1"/>
        <v>0</v>
      </c>
      <c r="V20" s="2">
        <f t="shared" si="1"/>
        <v>4.7229999999999999</v>
      </c>
      <c r="W20" s="2">
        <f t="shared" si="1"/>
        <v>0</v>
      </c>
      <c r="X20" s="2">
        <f t="shared" si="1"/>
        <v>119</v>
      </c>
      <c r="Y20" s="2">
        <f t="shared" si="1"/>
        <v>2.5300000000000002</v>
      </c>
      <c r="Z20" s="2">
        <f t="shared" si="1"/>
        <v>0</v>
      </c>
      <c r="AA20" s="2">
        <f t="shared" si="1"/>
        <v>7.4260000000000002</v>
      </c>
      <c r="AB20" s="2">
        <f t="shared" si="1"/>
        <v>0</v>
      </c>
      <c r="AC20" s="2">
        <f t="shared" si="1"/>
        <v>46</v>
      </c>
      <c r="AD20" s="2">
        <f t="shared" si="1"/>
        <v>0</v>
      </c>
      <c r="AE20" s="2">
        <f t="shared" si="1"/>
        <v>0</v>
      </c>
      <c r="AF20" s="2">
        <f t="shared" si="1"/>
        <v>0</v>
      </c>
      <c r="AG20" s="2">
        <f t="shared" si="1"/>
        <v>0</v>
      </c>
      <c r="AH20" s="2">
        <f t="shared" si="1"/>
        <v>0</v>
      </c>
    </row>
    <row r="21" spans="1:34" x14ac:dyDescent="0.25">
      <c r="A21" s="22" t="s">
        <v>61</v>
      </c>
      <c r="B21" s="37" t="s">
        <v>62</v>
      </c>
      <c r="C21" s="24" t="s">
        <v>60</v>
      </c>
      <c r="D21" s="25" t="s">
        <v>58</v>
      </c>
      <c r="E21" s="2">
        <f>E22</f>
        <v>3.45</v>
      </c>
      <c r="F21" s="2">
        <f t="shared" ref="F21:AH21" si="2">F22</f>
        <v>0</v>
      </c>
      <c r="G21" s="2">
        <f t="shared" si="2"/>
        <v>13.379999999999999</v>
      </c>
      <c r="H21" s="2">
        <f t="shared" si="2"/>
        <v>0</v>
      </c>
      <c r="I21" s="2">
        <f t="shared" si="2"/>
        <v>211</v>
      </c>
      <c r="J21" s="2">
        <f t="shared" si="2"/>
        <v>1.21</v>
      </c>
      <c r="K21" s="2">
        <f t="shared" si="2"/>
        <v>0</v>
      </c>
      <c r="L21" s="2">
        <f t="shared" si="2"/>
        <v>8.9960000000000004</v>
      </c>
      <c r="M21" s="2">
        <f t="shared" si="2"/>
        <v>0</v>
      </c>
      <c r="N21" s="2">
        <f t="shared" si="2"/>
        <v>272</v>
      </c>
      <c r="O21" s="2">
        <f t="shared" si="2"/>
        <v>0.03</v>
      </c>
      <c r="P21" s="2">
        <f t="shared" si="2"/>
        <v>0</v>
      </c>
      <c r="Q21" s="2">
        <f t="shared" si="2"/>
        <v>2.677</v>
      </c>
      <c r="R21" s="2">
        <f t="shared" si="2"/>
        <v>0</v>
      </c>
      <c r="S21" s="2">
        <f t="shared" si="2"/>
        <v>107</v>
      </c>
      <c r="T21" s="2">
        <f t="shared" si="2"/>
        <v>0.71</v>
      </c>
      <c r="U21" s="2">
        <f t="shared" si="2"/>
        <v>0</v>
      </c>
      <c r="V21" s="2">
        <f t="shared" si="2"/>
        <v>2.2889999999999997</v>
      </c>
      <c r="W21" s="2">
        <f t="shared" si="2"/>
        <v>0</v>
      </c>
      <c r="X21" s="2">
        <f t="shared" si="2"/>
        <v>119</v>
      </c>
      <c r="Y21" s="2">
        <f t="shared" si="2"/>
        <v>0.47</v>
      </c>
      <c r="Z21" s="2">
        <f t="shared" si="2"/>
        <v>0</v>
      </c>
      <c r="AA21" s="2">
        <f t="shared" si="2"/>
        <v>4.03</v>
      </c>
      <c r="AB21" s="2">
        <f t="shared" si="2"/>
        <v>0</v>
      </c>
      <c r="AC21" s="2">
        <f t="shared" si="2"/>
        <v>46</v>
      </c>
      <c r="AD21" s="2">
        <f t="shared" si="2"/>
        <v>0</v>
      </c>
      <c r="AE21" s="2">
        <f t="shared" si="2"/>
        <v>0</v>
      </c>
      <c r="AF21" s="2">
        <f t="shared" si="2"/>
        <v>0</v>
      </c>
      <c r="AG21" s="2">
        <f t="shared" si="2"/>
        <v>0</v>
      </c>
      <c r="AH21" s="2">
        <f t="shared" si="2"/>
        <v>0</v>
      </c>
    </row>
    <row r="22" spans="1:34" ht="31.5" x14ac:dyDescent="0.25">
      <c r="A22" s="22" t="s">
        <v>63</v>
      </c>
      <c r="B22" s="37" t="s">
        <v>64</v>
      </c>
      <c r="C22" s="24" t="s">
        <v>60</v>
      </c>
      <c r="D22" s="25" t="s">
        <v>58</v>
      </c>
      <c r="E22" s="2">
        <f>SUM(E23:E25)</f>
        <v>3.45</v>
      </c>
      <c r="F22" s="2">
        <f t="shared" ref="F22:AH22" si="3">SUM(F23:F25)</f>
        <v>0</v>
      </c>
      <c r="G22" s="2">
        <f t="shared" si="3"/>
        <v>13.379999999999999</v>
      </c>
      <c r="H22" s="2">
        <f t="shared" si="3"/>
        <v>0</v>
      </c>
      <c r="I22" s="2">
        <f t="shared" si="3"/>
        <v>211</v>
      </c>
      <c r="J22" s="2">
        <f t="shared" si="3"/>
        <v>1.21</v>
      </c>
      <c r="K22" s="2">
        <f t="shared" si="3"/>
        <v>0</v>
      </c>
      <c r="L22" s="2">
        <f t="shared" si="3"/>
        <v>8.9960000000000004</v>
      </c>
      <c r="M22" s="2">
        <f t="shared" si="3"/>
        <v>0</v>
      </c>
      <c r="N22" s="2">
        <f t="shared" si="3"/>
        <v>272</v>
      </c>
      <c r="O22" s="2">
        <f t="shared" si="3"/>
        <v>0.03</v>
      </c>
      <c r="P22" s="2">
        <f t="shared" si="3"/>
        <v>0</v>
      </c>
      <c r="Q22" s="2">
        <f t="shared" si="3"/>
        <v>2.677</v>
      </c>
      <c r="R22" s="2">
        <f t="shared" si="3"/>
        <v>0</v>
      </c>
      <c r="S22" s="2">
        <f t="shared" si="3"/>
        <v>107</v>
      </c>
      <c r="T22" s="2">
        <f t="shared" si="3"/>
        <v>0.71</v>
      </c>
      <c r="U22" s="2">
        <f t="shared" si="3"/>
        <v>0</v>
      </c>
      <c r="V22" s="2">
        <f t="shared" si="3"/>
        <v>2.2889999999999997</v>
      </c>
      <c r="W22" s="2">
        <f t="shared" si="3"/>
        <v>0</v>
      </c>
      <c r="X22" s="2">
        <f t="shared" si="3"/>
        <v>119</v>
      </c>
      <c r="Y22" s="2">
        <f t="shared" si="3"/>
        <v>0.47</v>
      </c>
      <c r="Z22" s="2">
        <f t="shared" si="3"/>
        <v>0</v>
      </c>
      <c r="AA22" s="2">
        <f t="shared" si="3"/>
        <v>4.03</v>
      </c>
      <c r="AB22" s="2">
        <f t="shared" si="3"/>
        <v>0</v>
      </c>
      <c r="AC22" s="2">
        <f t="shared" si="3"/>
        <v>46</v>
      </c>
      <c r="AD22" s="2">
        <f t="shared" si="3"/>
        <v>0</v>
      </c>
      <c r="AE22" s="2">
        <f t="shared" si="3"/>
        <v>0</v>
      </c>
      <c r="AF22" s="2">
        <f t="shared" si="3"/>
        <v>0</v>
      </c>
      <c r="AG22" s="2">
        <f t="shared" si="3"/>
        <v>0</v>
      </c>
      <c r="AH22" s="2">
        <f t="shared" si="3"/>
        <v>0</v>
      </c>
    </row>
    <row r="23" spans="1:34" ht="47.25" x14ac:dyDescent="0.25">
      <c r="A23" s="3" t="s">
        <v>65</v>
      </c>
      <c r="B23" s="35" t="s">
        <v>66</v>
      </c>
      <c r="C23" s="36" t="s">
        <v>60</v>
      </c>
      <c r="D23" s="25" t="s">
        <v>58</v>
      </c>
      <c r="E23" s="1">
        <v>0.25</v>
      </c>
      <c r="F23" s="1">
        <v>0</v>
      </c>
      <c r="G23" s="1">
        <v>5.0599999999999996</v>
      </c>
      <c r="H23" s="1">
        <v>0</v>
      </c>
      <c r="I23" s="1">
        <v>211</v>
      </c>
      <c r="J23" s="2">
        <f t="shared" ref="J23:N24" si="4">O23+T23+Y23+AD23</f>
        <v>0.43000000000000005</v>
      </c>
      <c r="K23" s="2">
        <f t="shared" si="4"/>
        <v>0</v>
      </c>
      <c r="L23" s="2">
        <f t="shared" si="4"/>
        <v>4.2940000000000005</v>
      </c>
      <c r="M23" s="2">
        <f t="shared" si="4"/>
        <v>0</v>
      </c>
      <c r="N23" s="2">
        <f t="shared" si="4"/>
        <v>214</v>
      </c>
      <c r="O23" s="2">
        <v>0.03</v>
      </c>
      <c r="P23" s="2">
        <v>0</v>
      </c>
      <c r="Q23" s="2">
        <v>1.9239999999999999</v>
      </c>
      <c r="R23" s="2">
        <v>0</v>
      </c>
      <c r="S23" s="2">
        <v>94</v>
      </c>
      <c r="T23" s="2">
        <v>0.4</v>
      </c>
      <c r="U23" s="2">
        <v>0</v>
      </c>
      <c r="V23" s="2">
        <f>0.81+0.16+0.03</f>
        <v>1</v>
      </c>
      <c r="W23" s="2">
        <v>0</v>
      </c>
      <c r="X23" s="2">
        <v>90</v>
      </c>
      <c r="Y23" s="2">
        <v>0</v>
      </c>
      <c r="Z23" s="2">
        <v>0</v>
      </c>
      <c r="AA23" s="2">
        <v>1.37</v>
      </c>
      <c r="AB23" s="2">
        <v>0</v>
      </c>
      <c r="AC23" s="2">
        <v>30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</row>
    <row r="24" spans="1:34" ht="47.25" x14ac:dyDescent="0.25">
      <c r="A24" s="3" t="s">
        <v>67</v>
      </c>
      <c r="B24" s="35" t="s">
        <v>68</v>
      </c>
      <c r="C24" s="36" t="s">
        <v>60</v>
      </c>
      <c r="D24" s="25" t="s">
        <v>58</v>
      </c>
      <c r="E24" s="1">
        <v>1.6</v>
      </c>
      <c r="F24" s="1">
        <v>0</v>
      </c>
      <c r="G24" s="1">
        <v>4.8599999999999994</v>
      </c>
      <c r="H24" s="1">
        <v>0</v>
      </c>
      <c r="I24" s="1">
        <v>0</v>
      </c>
      <c r="J24" s="2">
        <f t="shared" si="4"/>
        <v>0.78</v>
      </c>
      <c r="K24" s="2">
        <f t="shared" si="4"/>
        <v>0</v>
      </c>
      <c r="L24" s="2">
        <f t="shared" si="4"/>
        <v>4.702</v>
      </c>
      <c r="M24" s="2">
        <f t="shared" si="4"/>
        <v>0</v>
      </c>
      <c r="N24" s="2">
        <f t="shared" si="4"/>
        <v>58</v>
      </c>
      <c r="O24" s="2">
        <v>0</v>
      </c>
      <c r="P24" s="2">
        <v>0</v>
      </c>
      <c r="Q24" s="2">
        <v>0.753</v>
      </c>
      <c r="R24" s="2">
        <v>0</v>
      </c>
      <c r="S24" s="2">
        <v>13</v>
      </c>
      <c r="T24" s="2">
        <v>0.31</v>
      </c>
      <c r="U24" s="2">
        <v>0</v>
      </c>
      <c r="V24" s="2">
        <v>1.2889999999999999</v>
      </c>
      <c r="W24" s="2">
        <v>0</v>
      </c>
      <c r="X24" s="2">
        <v>29</v>
      </c>
      <c r="Y24" s="2">
        <v>0.47</v>
      </c>
      <c r="Z24" s="2">
        <v>0</v>
      </c>
      <c r="AA24" s="2">
        <v>2.66</v>
      </c>
      <c r="AB24" s="2">
        <v>0</v>
      </c>
      <c r="AC24" s="2">
        <v>16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</row>
    <row r="25" spans="1:34" ht="31.5" x14ac:dyDescent="0.25">
      <c r="A25" s="3" t="s">
        <v>69</v>
      </c>
      <c r="B25" s="35" t="s">
        <v>70</v>
      </c>
      <c r="C25" s="36" t="s">
        <v>60</v>
      </c>
      <c r="D25" s="25" t="s">
        <v>58</v>
      </c>
      <c r="E25" s="2">
        <f t="shared" ref="E25:AH25" si="5">SUM(E26:E32)</f>
        <v>1.6</v>
      </c>
      <c r="F25" s="2">
        <f t="shared" si="5"/>
        <v>0</v>
      </c>
      <c r="G25" s="2">
        <f t="shared" si="5"/>
        <v>3.46</v>
      </c>
      <c r="H25" s="2">
        <f t="shared" si="5"/>
        <v>0</v>
      </c>
      <c r="I25" s="2">
        <f t="shared" si="5"/>
        <v>0</v>
      </c>
      <c r="J25" s="2">
        <f t="shared" si="5"/>
        <v>0</v>
      </c>
      <c r="K25" s="2">
        <f t="shared" si="5"/>
        <v>0</v>
      </c>
      <c r="L25" s="2">
        <f t="shared" si="5"/>
        <v>0</v>
      </c>
      <c r="M25" s="2">
        <f t="shared" si="5"/>
        <v>0</v>
      </c>
      <c r="N25" s="2">
        <f t="shared" si="5"/>
        <v>0</v>
      </c>
      <c r="O25" s="2">
        <f t="shared" si="5"/>
        <v>0</v>
      </c>
      <c r="P25" s="2">
        <f t="shared" si="5"/>
        <v>0</v>
      </c>
      <c r="Q25" s="2">
        <f t="shared" si="5"/>
        <v>0</v>
      </c>
      <c r="R25" s="2">
        <f t="shared" si="5"/>
        <v>0</v>
      </c>
      <c r="S25" s="2">
        <f t="shared" si="5"/>
        <v>0</v>
      </c>
      <c r="T25" s="2">
        <f t="shared" si="5"/>
        <v>0</v>
      </c>
      <c r="U25" s="2">
        <f t="shared" si="5"/>
        <v>0</v>
      </c>
      <c r="V25" s="2">
        <f t="shared" si="5"/>
        <v>0</v>
      </c>
      <c r="W25" s="2">
        <f t="shared" si="5"/>
        <v>0</v>
      </c>
      <c r="X25" s="2">
        <f t="shared" si="5"/>
        <v>0</v>
      </c>
      <c r="Y25" s="2">
        <f t="shared" si="5"/>
        <v>0</v>
      </c>
      <c r="Z25" s="2">
        <f t="shared" si="5"/>
        <v>0</v>
      </c>
      <c r="AA25" s="2">
        <f t="shared" si="5"/>
        <v>0</v>
      </c>
      <c r="AB25" s="2">
        <f t="shared" si="5"/>
        <v>0</v>
      </c>
      <c r="AC25" s="2">
        <f t="shared" si="5"/>
        <v>0</v>
      </c>
      <c r="AD25" s="2">
        <f t="shared" si="5"/>
        <v>0</v>
      </c>
      <c r="AE25" s="2">
        <f t="shared" si="5"/>
        <v>0</v>
      </c>
      <c r="AF25" s="2">
        <f t="shared" si="5"/>
        <v>0</v>
      </c>
      <c r="AG25" s="2">
        <f t="shared" si="5"/>
        <v>0</v>
      </c>
      <c r="AH25" s="2">
        <f t="shared" si="5"/>
        <v>0</v>
      </c>
    </row>
    <row r="26" spans="1:34" ht="31.5" x14ac:dyDescent="0.25">
      <c r="A26" s="3" t="s">
        <v>71</v>
      </c>
      <c r="B26" s="17" t="s">
        <v>179</v>
      </c>
      <c r="C26" s="18" t="s">
        <v>180</v>
      </c>
      <c r="D26" s="25" t="s">
        <v>58</v>
      </c>
      <c r="E26" s="6">
        <v>1.6</v>
      </c>
      <c r="F26" s="6">
        <v>0</v>
      </c>
      <c r="G26" s="6">
        <v>3.36</v>
      </c>
      <c r="H26" s="2">
        <v>0</v>
      </c>
      <c r="I26" s="2">
        <v>0</v>
      </c>
      <c r="J26" s="2">
        <f t="shared" ref="J26:N32" si="6">O26+T26+Y26+AD26</f>
        <v>0</v>
      </c>
      <c r="K26" s="2">
        <f t="shared" si="6"/>
        <v>0</v>
      </c>
      <c r="L26" s="2">
        <f t="shared" si="6"/>
        <v>0</v>
      </c>
      <c r="M26" s="2">
        <f t="shared" si="6"/>
        <v>0</v>
      </c>
      <c r="N26" s="2">
        <f t="shared" si="6"/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</row>
    <row r="27" spans="1:34" ht="31.5" x14ac:dyDescent="0.25">
      <c r="A27" s="3" t="s">
        <v>74</v>
      </c>
      <c r="B27" s="19" t="s">
        <v>206</v>
      </c>
      <c r="C27" s="20" t="s">
        <v>207</v>
      </c>
      <c r="D27" s="25" t="s">
        <v>58</v>
      </c>
      <c r="E27" s="6">
        <v>0</v>
      </c>
      <c r="F27" s="6">
        <v>0</v>
      </c>
      <c r="G27" s="6">
        <v>0.1</v>
      </c>
      <c r="H27" s="2">
        <v>0</v>
      </c>
      <c r="I27" s="2">
        <v>0</v>
      </c>
      <c r="J27" s="2">
        <f t="shared" si="6"/>
        <v>0</v>
      </c>
      <c r="K27" s="2">
        <f t="shared" si="6"/>
        <v>0</v>
      </c>
      <c r="L27" s="2">
        <f t="shared" si="6"/>
        <v>0</v>
      </c>
      <c r="M27" s="2">
        <f t="shared" si="6"/>
        <v>0</v>
      </c>
      <c r="N27" s="2">
        <f t="shared" si="6"/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</row>
    <row r="28" spans="1:34" ht="31.5" x14ac:dyDescent="0.25">
      <c r="A28" s="3" t="s">
        <v>75</v>
      </c>
      <c r="B28" s="20" t="s">
        <v>322</v>
      </c>
      <c r="C28" s="21" t="s">
        <v>323</v>
      </c>
      <c r="D28" s="25" t="s">
        <v>58</v>
      </c>
      <c r="E28" s="6" t="s">
        <v>58</v>
      </c>
      <c r="F28" s="6" t="s">
        <v>58</v>
      </c>
      <c r="G28" s="6" t="s">
        <v>58</v>
      </c>
      <c r="H28" s="6" t="s">
        <v>58</v>
      </c>
      <c r="I28" s="6" t="s">
        <v>58</v>
      </c>
      <c r="J28" s="2">
        <f t="shared" si="6"/>
        <v>0</v>
      </c>
      <c r="K28" s="2">
        <f t="shared" si="6"/>
        <v>0</v>
      </c>
      <c r="L28" s="2">
        <f t="shared" si="6"/>
        <v>0</v>
      </c>
      <c r="M28" s="2">
        <f t="shared" si="6"/>
        <v>0</v>
      </c>
      <c r="N28" s="2">
        <f t="shared" si="6"/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</row>
    <row r="29" spans="1:34" ht="31.5" x14ac:dyDescent="0.25">
      <c r="A29" s="3" t="s">
        <v>76</v>
      </c>
      <c r="B29" s="21" t="s">
        <v>285</v>
      </c>
      <c r="C29" s="22" t="s">
        <v>286</v>
      </c>
      <c r="D29" s="25" t="s">
        <v>58</v>
      </c>
      <c r="E29" s="6" t="s">
        <v>58</v>
      </c>
      <c r="F29" s="6" t="s">
        <v>58</v>
      </c>
      <c r="G29" s="6" t="s">
        <v>58</v>
      </c>
      <c r="H29" s="6" t="s">
        <v>58</v>
      </c>
      <c r="I29" s="6" t="s">
        <v>58</v>
      </c>
      <c r="J29" s="2">
        <f t="shared" ref="J29:N30" si="7">O29+T29+Y29+AD29</f>
        <v>0</v>
      </c>
      <c r="K29" s="2">
        <f t="shared" si="7"/>
        <v>0</v>
      </c>
      <c r="L29" s="2">
        <f t="shared" si="7"/>
        <v>0</v>
      </c>
      <c r="M29" s="2">
        <f t="shared" si="7"/>
        <v>0</v>
      </c>
      <c r="N29" s="2">
        <f t="shared" si="7"/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</row>
    <row r="30" spans="1:34" x14ac:dyDescent="0.25">
      <c r="A30" s="3" t="s">
        <v>79</v>
      </c>
      <c r="B30" s="21" t="s">
        <v>72</v>
      </c>
      <c r="C30" s="23" t="s">
        <v>73</v>
      </c>
      <c r="D30" s="25"/>
      <c r="E30" s="6" t="s">
        <v>58</v>
      </c>
      <c r="F30" s="6" t="s">
        <v>58</v>
      </c>
      <c r="G30" s="6" t="s">
        <v>58</v>
      </c>
      <c r="H30" s="6" t="s">
        <v>58</v>
      </c>
      <c r="I30" s="6" t="s">
        <v>58</v>
      </c>
      <c r="J30" s="2">
        <f t="shared" si="7"/>
        <v>0</v>
      </c>
      <c r="K30" s="2">
        <f t="shared" si="7"/>
        <v>0</v>
      </c>
      <c r="L30" s="2">
        <f t="shared" si="7"/>
        <v>0</v>
      </c>
      <c r="M30" s="2">
        <f t="shared" si="7"/>
        <v>0</v>
      </c>
      <c r="N30" s="2">
        <f t="shared" si="7"/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</row>
    <row r="31" spans="1:34" ht="31.5" x14ac:dyDescent="0.25">
      <c r="A31" s="3" t="s">
        <v>348</v>
      </c>
      <c r="B31" s="17" t="s">
        <v>77</v>
      </c>
      <c r="C31" s="22" t="s">
        <v>78</v>
      </c>
      <c r="D31" s="25" t="s">
        <v>58</v>
      </c>
      <c r="E31" s="6" t="s">
        <v>58</v>
      </c>
      <c r="F31" s="6" t="s">
        <v>58</v>
      </c>
      <c r="G31" s="6" t="s">
        <v>58</v>
      </c>
      <c r="H31" s="6" t="s">
        <v>58</v>
      </c>
      <c r="I31" s="6" t="s">
        <v>58</v>
      </c>
      <c r="J31" s="2">
        <f t="shared" si="6"/>
        <v>0</v>
      </c>
      <c r="K31" s="2">
        <f t="shared" si="6"/>
        <v>0</v>
      </c>
      <c r="L31" s="2">
        <f t="shared" si="6"/>
        <v>0</v>
      </c>
      <c r="M31" s="2">
        <f t="shared" si="6"/>
        <v>0</v>
      </c>
      <c r="N31" s="2">
        <f t="shared" si="6"/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</row>
    <row r="32" spans="1:34" ht="31.5" x14ac:dyDescent="0.25">
      <c r="A32" s="3" t="s">
        <v>349</v>
      </c>
      <c r="B32" s="17" t="s">
        <v>208</v>
      </c>
      <c r="C32" s="22" t="s">
        <v>209</v>
      </c>
      <c r="D32" s="25" t="s">
        <v>58</v>
      </c>
      <c r="E32" s="6" t="s">
        <v>58</v>
      </c>
      <c r="F32" s="6" t="s">
        <v>58</v>
      </c>
      <c r="G32" s="6" t="s">
        <v>58</v>
      </c>
      <c r="H32" s="6" t="s">
        <v>58</v>
      </c>
      <c r="I32" s="6" t="s">
        <v>58</v>
      </c>
      <c r="J32" s="2">
        <f t="shared" si="6"/>
        <v>0</v>
      </c>
      <c r="K32" s="2">
        <f t="shared" si="6"/>
        <v>0</v>
      </c>
      <c r="L32" s="2">
        <f t="shared" si="6"/>
        <v>0</v>
      </c>
      <c r="M32" s="2">
        <f t="shared" si="6"/>
        <v>0</v>
      </c>
      <c r="N32" s="2">
        <f t="shared" si="6"/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</row>
    <row r="33" spans="1:34" ht="31.5" x14ac:dyDescent="0.25">
      <c r="A33" s="3" t="s">
        <v>80</v>
      </c>
      <c r="B33" s="35" t="s">
        <v>81</v>
      </c>
      <c r="C33" s="36" t="s">
        <v>60</v>
      </c>
      <c r="D33" s="25" t="s">
        <v>58</v>
      </c>
      <c r="E33" s="2">
        <f t="shared" ref="E33:AH33" si="8">E34+E51+E93</f>
        <v>0.25</v>
      </c>
      <c r="F33" s="2">
        <f t="shared" si="8"/>
        <v>0</v>
      </c>
      <c r="G33" s="2">
        <f t="shared" si="8"/>
        <v>7.3600000000000012</v>
      </c>
      <c r="H33" s="2">
        <f t="shared" si="8"/>
        <v>0</v>
      </c>
      <c r="I33" s="2">
        <f t="shared" si="8"/>
        <v>181</v>
      </c>
      <c r="J33" s="2">
        <f t="shared" si="8"/>
        <v>2.06</v>
      </c>
      <c r="K33" s="2">
        <f t="shared" si="8"/>
        <v>0</v>
      </c>
      <c r="L33" s="2">
        <f t="shared" si="8"/>
        <v>6.8360000000000003</v>
      </c>
      <c r="M33" s="2">
        <f t="shared" si="8"/>
        <v>0</v>
      </c>
      <c r="N33" s="2">
        <f t="shared" si="8"/>
        <v>200</v>
      </c>
      <c r="O33" s="2">
        <f t="shared" si="8"/>
        <v>0.63</v>
      </c>
      <c r="P33" s="2">
        <f t="shared" si="8"/>
        <v>0</v>
      </c>
      <c r="Q33" s="2">
        <f t="shared" si="8"/>
        <v>1.925</v>
      </c>
      <c r="R33" s="2">
        <f t="shared" si="8"/>
        <v>0</v>
      </c>
      <c r="S33" s="2">
        <f t="shared" si="8"/>
        <v>200</v>
      </c>
      <c r="T33" s="2">
        <f t="shared" si="8"/>
        <v>0.4</v>
      </c>
      <c r="U33" s="2">
        <f t="shared" si="8"/>
        <v>0</v>
      </c>
      <c r="V33" s="2">
        <f t="shared" si="8"/>
        <v>1.9450000000000001</v>
      </c>
      <c r="W33" s="2">
        <f t="shared" si="8"/>
        <v>0</v>
      </c>
      <c r="X33" s="2">
        <f t="shared" si="8"/>
        <v>0</v>
      </c>
      <c r="Y33" s="2">
        <f t="shared" si="8"/>
        <v>1.03</v>
      </c>
      <c r="Z33" s="2">
        <f t="shared" si="8"/>
        <v>0</v>
      </c>
      <c r="AA33" s="2">
        <f t="shared" si="8"/>
        <v>2.9660000000000002</v>
      </c>
      <c r="AB33" s="2">
        <f t="shared" si="8"/>
        <v>0</v>
      </c>
      <c r="AC33" s="2">
        <f t="shared" si="8"/>
        <v>0</v>
      </c>
      <c r="AD33" s="2">
        <f t="shared" si="8"/>
        <v>0</v>
      </c>
      <c r="AE33" s="2">
        <f t="shared" si="8"/>
        <v>0</v>
      </c>
      <c r="AF33" s="2">
        <f t="shared" si="8"/>
        <v>0</v>
      </c>
      <c r="AG33" s="2">
        <f t="shared" si="8"/>
        <v>0</v>
      </c>
      <c r="AH33" s="2">
        <f t="shared" si="8"/>
        <v>0</v>
      </c>
    </row>
    <row r="34" spans="1:34" ht="47.25" x14ac:dyDescent="0.25">
      <c r="A34" s="38" t="s">
        <v>82</v>
      </c>
      <c r="B34" s="39" t="s">
        <v>83</v>
      </c>
      <c r="C34" s="40" t="s">
        <v>60</v>
      </c>
      <c r="D34" s="25" t="s">
        <v>58</v>
      </c>
      <c r="E34" s="2">
        <f>E35</f>
        <v>0.25</v>
      </c>
      <c r="F34" s="2">
        <f t="shared" ref="F34:AH34" si="9">F35</f>
        <v>0</v>
      </c>
      <c r="G34" s="2">
        <f t="shared" si="9"/>
        <v>0</v>
      </c>
      <c r="H34" s="2">
        <f t="shared" si="9"/>
        <v>0</v>
      </c>
      <c r="I34" s="2">
        <f t="shared" si="9"/>
        <v>0</v>
      </c>
      <c r="J34" s="2">
        <f t="shared" si="9"/>
        <v>2.06</v>
      </c>
      <c r="K34" s="2">
        <f t="shared" si="9"/>
        <v>0</v>
      </c>
      <c r="L34" s="2">
        <f t="shared" si="9"/>
        <v>0</v>
      </c>
      <c r="M34" s="2">
        <f t="shared" si="9"/>
        <v>0</v>
      </c>
      <c r="N34" s="2">
        <f t="shared" si="9"/>
        <v>0</v>
      </c>
      <c r="O34" s="2">
        <f t="shared" si="9"/>
        <v>0.63</v>
      </c>
      <c r="P34" s="2">
        <f t="shared" si="9"/>
        <v>0</v>
      </c>
      <c r="Q34" s="2">
        <f t="shared" si="9"/>
        <v>0</v>
      </c>
      <c r="R34" s="2">
        <f t="shared" si="9"/>
        <v>0</v>
      </c>
      <c r="S34" s="2">
        <f t="shared" si="9"/>
        <v>0</v>
      </c>
      <c r="T34" s="2">
        <f>T35+T49</f>
        <v>0.4</v>
      </c>
      <c r="U34" s="2">
        <f>U35+U49</f>
        <v>0</v>
      </c>
      <c r="V34" s="2">
        <f>V35+V49</f>
        <v>0</v>
      </c>
      <c r="W34" s="2">
        <f>W35+W49</f>
        <v>0</v>
      </c>
      <c r="X34" s="2">
        <f>X35+X49</f>
        <v>0</v>
      </c>
      <c r="Y34" s="2">
        <f t="shared" si="9"/>
        <v>1.03</v>
      </c>
      <c r="Z34" s="2">
        <f t="shared" si="9"/>
        <v>0</v>
      </c>
      <c r="AA34" s="2">
        <f t="shared" si="9"/>
        <v>0</v>
      </c>
      <c r="AB34" s="2">
        <f t="shared" si="9"/>
        <v>0</v>
      </c>
      <c r="AC34" s="2">
        <f t="shared" si="9"/>
        <v>0</v>
      </c>
      <c r="AD34" s="2">
        <f t="shared" si="9"/>
        <v>0</v>
      </c>
      <c r="AE34" s="2">
        <f t="shared" si="9"/>
        <v>0</v>
      </c>
      <c r="AF34" s="2">
        <f t="shared" si="9"/>
        <v>0</v>
      </c>
      <c r="AG34" s="2">
        <f t="shared" si="9"/>
        <v>0</v>
      </c>
      <c r="AH34" s="2">
        <f t="shared" si="9"/>
        <v>0</v>
      </c>
    </row>
    <row r="35" spans="1:34" ht="31.5" x14ac:dyDescent="0.25">
      <c r="A35" s="38" t="s">
        <v>84</v>
      </c>
      <c r="B35" s="39" t="s">
        <v>85</v>
      </c>
      <c r="C35" s="40" t="s">
        <v>60</v>
      </c>
      <c r="D35" s="25" t="s">
        <v>58</v>
      </c>
      <c r="E35" s="2">
        <f>SUM(E36:E48)</f>
        <v>0.25</v>
      </c>
      <c r="F35" s="2">
        <f t="shared" ref="F35:AH35" si="10">SUM(F36:F48)</f>
        <v>0</v>
      </c>
      <c r="G35" s="2">
        <f t="shared" si="10"/>
        <v>0</v>
      </c>
      <c r="H35" s="2">
        <f t="shared" si="10"/>
        <v>0</v>
      </c>
      <c r="I35" s="2">
        <f t="shared" si="10"/>
        <v>0</v>
      </c>
      <c r="J35" s="2">
        <f t="shared" si="10"/>
        <v>2.06</v>
      </c>
      <c r="K35" s="2">
        <f t="shared" si="10"/>
        <v>0</v>
      </c>
      <c r="L35" s="2">
        <f t="shared" si="10"/>
        <v>0</v>
      </c>
      <c r="M35" s="2">
        <f t="shared" si="10"/>
        <v>0</v>
      </c>
      <c r="N35" s="2">
        <f t="shared" si="10"/>
        <v>0</v>
      </c>
      <c r="O35" s="2">
        <f t="shared" si="10"/>
        <v>0.63</v>
      </c>
      <c r="P35" s="2">
        <f t="shared" si="10"/>
        <v>0</v>
      </c>
      <c r="Q35" s="2">
        <f t="shared" si="10"/>
        <v>0</v>
      </c>
      <c r="R35" s="2">
        <f t="shared" si="10"/>
        <v>0</v>
      </c>
      <c r="S35" s="2">
        <f t="shared" si="10"/>
        <v>0</v>
      </c>
      <c r="T35" s="2">
        <f t="shared" si="10"/>
        <v>0.4</v>
      </c>
      <c r="U35" s="2">
        <f t="shared" si="10"/>
        <v>0</v>
      </c>
      <c r="V35" s="2">
        <f t="shared" si="10"/>
        <v>0</v>
      </c>
      <c r="W35" s="2">
        <f t="shared" si="10"/>
        <v>0</v>
      </c>
      <c r="X35" s="2">
        <f t="shared" si="10"/>
        <v>0</v>
      </c>
      <c r="Y35" s="2">
        <f t="shared" si="10"/>
        <v>1.03</v>
      </c>
      <c r="Z35" s="2">
        <f t="shared" si="10"/>
        <v>0</v>
      </c>
      <c r="AA35" s="2">
        <f t="shared" si="10"/>
        <v>0</v>
      </c>
      <c r="AB35" s="2">
        <f t="shared" si="10"/>
        <v>0</v>
      </c>
      <c r="AC35" s="2">
        <f t="shared" si="10"/>
        <v>0</v>
      </c>
      <c r="AD35" s="2">
        <f t="shared" si="10"/>
        <v>0</v>
      </c>
      <c r="AE35" s="2">
        <f t="shared" si="10"/>
        <v>0</v>
      </c>
      <c r="AF35" s="2">
        <f t="shared" si="10"/>
        <v>0</v>
      </c>
      <c r="AG35" s="2">
        <f t="shared" si="10"/>
        <v>0</v>
      </c>
      <c r="AH35" s="2">
        <f t="shared" si="10"/>
        <v>0</v>
      </c>
    </row>
    <row r="36" spans="1:34" x14ac:dyDescent="0.25">
      <c r="A36" s="5" t="s">
        <v>86</v>
      </c>
      <c r="B36" s="21" t="s">
        <v>210</v>
      </c>
      <c r="C36" s="24" t="s">
        <v>211</v>
      </c>
      <c r="D36" s="25" t="s">
        <v>58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2">
        <f t="shared" ref="J36:N48" si="11">O36+T36+Y36+AD36</f>
        <v>0</v>
      </c>
      <c r="K36" s="2">
        <f t="shared" si="11"/>
        <v>0</v>
      </c>
      <c r="L36" s="2">
        <f t="shared" si="11"/>
        <v>0</v>
      </c>
      <c r="M36" s="2">
        <f t="shared" si="11"/>
        <v>0</v>
      </c>
      <c r="N36" s="2">
        <f t="shared" si="11"/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</row>
    <row r="37" spans="1:34" ht="31.5" x14ac:dyDescent="0.25">
      <c r="A37" s="5" t="s">
        <v>89</v>
      </c>
      <c r="B37" s="19" t="s">
        <v>87</v>
      </c>
      <c r="C37" s="20" t="s">
        <v>88</v>
      </c>
      <c r="D37" s="25" t="s">
        <v>58</v>
      </c>
      <c r="E37" s="1">
        <v>0.25</v>
      </c>
      <c r="F37" s="1">
        <v>0</v>
      </c>
      <c r="G37" s="1">
        <v>0</v>
      </c>
      <c r="H37" s="1">
        <v>0</v>
      </c>
      <c r="I37" s="1">
        <v>0</v>
      </c>
      <c r="J37" s="2">
        <f t="shared" si="11"/>
        <v>0</v>
      </c>
      <c r="K37" s="2">
        <f t="shared" si="11"/>
        <v>0</v>
      </c>
      <c r="L37" s="2">
        <f t="shared" si="11"/>
        <v>0</v>
      </c>
      <c r="M37" s="2">
        <f t="shared" si="11"/>
        <v>0</v>
      </c>
      <c r="N37" s="2">
        <f t="shared" si="11"/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</row>
    <row r="38" spans="1:34" ht="78.75" x14ac:dyDescent="0.25">
      <c r="A38" s="5" t="s">
        <v>90</v>
      </c>
      <c r="B38" s="19" t="s">
        <v>324</v>
      </c>
      <c r="C38" s="5" t="s">
        <v>325</v>
      </c>
      <c r="D38" s="25" t="s">
        <v>58</v>
      </c>
      <c r="E38" s="26" t="s">
        <v>58</v>
      </c>
      <c r="F38" s="26" t="s">
        <v>58</v>
      </c>
      <c r="G38" s="26" t="s">
        <v>58</v>
      </c>
      <c r="H38" s="26" t="s">
        <v>58</v>
      </c>
      <c r="I38" s="26" t="s">
        <v>58</v>
      </c>
      <c r="J38" s="2">
        <f t="shared" si="11"/>
        <v>0.63</v>
      </c>
      <c r="K38" s="2">
        <f t="shared" si="11"/>
        <v>0</v>
      </c>
      <c r="L38" s="2">
        <f t="shared" si="11"/>
        <v>0</v>
      </c>
      <c r="M38" s="2">
        <f t="shared" si="11"/>
        <v>0</v>
      </c>
      <c r="N38" s="2">
        <f t="shared" si="11"/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0.63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</row>
    <row r="39" spans="1:34" ht="31.5" x14ac:dyDescent="0.25">
      <c r="A39" s="5" t="s">
        <v>91</v>
      </c>
      <c r="B39" s="19" t="s">
        <v>326</v>
      </c>
      <c r="C39" s="5" t="s">
        <v>327</v>
      </c>
      <c r="D39" s="25" t="s">
        <v>58</v>
      </c>
      <c r="E39" s="26" t="s">
        <v>58</v>
      </c>
      <c r="F39" s="26" t="s">
        <v>58</v>
      </c>
      <c r="G39" s="26" t="s">
        <v>58</v>
      </c>
      <c r="H39" s="26" t="s">
        <v>58</v>
      </c>
      <c r="I39" s="26" t="s">
        <v>58</v>
      </c>
      <c r="J39" s="2">
        <f t="shared" si="11"/>
        <v>0</v>
      </c>
      <c r="K39" s="2">
        <f t="shared" si="11"/>
        <v>0</v>
      </c>
      <c r="L39" s="2">
        <f t="shared" si="11"/>
        <v>0</v>
      </c>
      <c r="M39" s="2">
        <f t="shared" si="11"/>
        <v>0</v>
      </c>
      <c r="N39" s="2">
        <f t="shared" si="11"/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</row>
    <row r="40" spans="1:34" ht="63" x14ac:dyDescent="0.25">
      <c r="A40" s="5" t="s">
        <v>92</v>
      </c>
      <c r="B40" s="19" t="s">
        <v>328</v>
      </c>
      <c r="C40" s="5" t="s">
        <v>329</v>
      </c>
      <c r="D40" s="25" t="s">
        <v>58</v>
      </c>
      <c r="E40" s="26" t="s">
        <v>58</v>
      </c>
      <c r="F40" s="26" t="s">
        <v>58</v>
      </c>
      <c r="G40" s="26" t="s">
        <v>58</v>
      </c>
      <c r="H40" s="26" t="s">
        <v>58</v>
      </c>
      <c r="I40" s="26" t="s">
        <v>58</v>
      </c>
      <c r="J40" s="2">
        <f t="shared" si="11"/>
        <v>0</v>
      </c>
      <c r="K40" s="2">
        <f t="shared" si="11"/>
        <v>0</v>
      </c>
      <c r="L40" s="2">
        <f t="shared" si="11"/>
        <v>0</v>
      </c>
      <c r="M40" s="2">
        <f t="shared" si="11"/>
        <v>0</v>
      </c>
      <c r="N40" s="2">
        <f t="shared" si="11"/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</row>
    <row r="41" spans="1:34" ht="63" x14ac:dyDescent="0.25">
      <c r="A41" s="5" t="s">
        <v>166</v>
      </c>
      <c r="B41" s="19" t="s">
        <v>330</v>
      </c>
      <c r="C41" s="5" t="s">
        <v>331</v>
      </c>
      <c r="D41" s="25" t="s">
        <v>58</v>
      </c>
      <c r="E41" s="26" t="s">
        <v>58</v>
      </c>
      <c r="F41" s="26" t="s">
        <v>58</v>
      </c>
      <c r="G41" s="26" t="s">
        <v>58</v>
      </c>
      <c r="H41" s="26" t="s">
        <v>58</v>
      </c>
      <c r="I41" s="26" t="s">
        <v>58</v>
      </c>
      <c r="J41" s="2">
        <f t="shared" si="11"/>
        <v>0</v>
      </c>
      <c r="K41" s="2">
        <f t="shared" si="11"/>
        <v>0</v>
      </c>
      <c r="L41" s="2">
        <f t="shared" si="11"/>
        <v>0</v>
      </c>
      <c r="M41" s="2">
        <f t="shared" si="11"/>
        <v>0</v>
      </c>
      <c r="N41" s="2">
        <f t="shared" si="11"/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</row>
    <row r="42" spans="1:34" ht="31.5" x14ac:dyDescent="0.25">
      <c r="A42" s="5" t="s">
        <v>350</v>
      </c>
      <c r="B42" s="21" t="s">
        <v>287</v>
      </c>
      <c r="C42" s="23" t="s">
        <v>288</v>
      </c>
      <c r="D42" s="25" t="s">
        <v>58</v>
      </c>
      <c r="E42" s="26" t="s">
        <v>58</v>
      </c>
      <c r="F42" s="26" t="s">
        <v>58</v>
      </c>
      <c r="G42" s="26" t="s">
        <v>58</v>
      </c>
      <c r="H42" s="26" t="s">
        <v>58</v>
      </c>
      <c r="I42" s="26" t="s">
        <v>58</v>
      </c>
      <c r="J42" s="2">
        <f t="shared" ref="J42:N44" si="12">O42+T42+Y42+AD42</f>
        <v>0</v>
      </c>
      <c r="K42" s="2">
        <f t="shared" si="12"/>
        <v>0</v>
      </c>
      <c r="L42" s="2">
        <f t="shared" si="12"/>
        <v>0</v>
      </c>
      <c r="M42" s="2">
        <f t="shared" si="12"/>
        <v>0</v>
      </c>
      <c r="N42" s="2">
        <f t="shared" si="12"/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</row>
    <row r="43" spans="1:34" ht="47.25" x14ac:dyDescent="0.25">
      <c r="A43" s="5" t="s">
        <v>351</v>
      </c>
      <c r="B43" s="27" t="s">
        <v>289</v>
      </c>
      <c r="C43" s="22" t="s">
        <v>290</v>
      </c>
      <c r="D43" s="25" t="s">
        <v>58</v>
      </c>
      <c r="E43" s="26" t="s">
        <v>58</v>
      </c>
      <c r="F43" s="26" t="s">
        <v>58</v>
      </c>
      <c r="G43" s="26" t="s">
        <v>58</v>
      </c>
      <c r="H43" s="26" t="s">
        <v>58</v>
      </c>
      <c r="I43" s="26" t="s">
        <v>58</v>
      </c>
      <c r="J43" s="2">
        <f t="shared" si="12"/>
        <v>0</v>
      </c>
      <c r="K43" s="2">
        <f t="shared" si="12"/>
        <v>0</v>
      </c>
      <c r="L43" s="2">
        <f t="shared" si="12"/>
        <v>0</v>
      </c>
      <c r="M43" s="2">
        <f t="shared" si="12"/>
        <v>0</v>
      </c>
      <c r="N43" s="2">
        <f t="shared" si="12"/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</row>
    <row r="44" spans="1:34" ht="47.25" x14ac:dyDescent="0.25">
      <c r="A44" s="5" t="s">
        <v>352</v>
      </c>
      <c r="B44" s="27" t="s">
        <v>291</v>
      </c>
      <c r="C44" s="22" t="s">
        <v>292</v>
      </c>
      <c r="D44" s="25" t="s">
        <v>58</v>
      </c>
      <c r="E44" s="26" t="s">
        <v>58</v>
      </c>
      <c r="F44" s="26" t="s">
        <v>58</v>
      </c>
      <c r="G44" s="26" t="s">
        <v>58</v>
      </c>
      <c r="H44" s="26" t="s">
        <v>58</v>
      </c>
      <c r="I44" s="26" t="s">
        <v>58</v>
      </c>
      <c r="J44" s="2">
        <f t="shared" si="12"/>
        <v>0</v>
      </c>
      <c r="K44" s="2">
        <f t="shared" si="12"/>
        <v>0</v>
      </c>
      <c r="L44" s="2">
        <f t="shared" si="12"/>
        <v>0</v>
      </c>
      <c r="M44" s="2">
        <f t="shared" si="12"/>
        <v>0</v>
      </c>
      <c r="N44" s="2">
        <f t="shared" si="12"/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</row>
    <row r="45" spans="1:34" ht="47.25" x14ac:dyDescent="0.25">
      <c r="A45" s="5" t="s">
        <v>353</v>
      </c>
      <c r="B45" s="21" t="s">
        <v>212</v>
      </c>
      <c r="C45" s="21" t="s">
        <v>213</v>
      </c>
      <c r="D45" s="25" t="s">
        <v>58</v>
      </c>
      <c r="E45" s="26" t="s">
        <v>58</v>
      </c>
      <c r="F45" s="26" t="s">
        <v>58</v>
      </c>
      <c r="G45" s="26" t="s">
        <v>58</v>
      </c>
      <c r="H45" s="26" t="s">
        <v>58</v>
      </c>
      <c r="I45" s="26" t="s">
        <v>58</v>
      </c>
      <c r="J45" s="2">
        <f t="shared" si="11"/>
        <v>0.4</v>
      </c>
      <c r="K45" s="2">
        <f t="shared" si="11"/>
        <v>0</v>
      </c>
      <c r="L45" s="2">
        <f t="shared" si="11"/>
        <v>0</v>
      </c>
      <c r="M45" s="2">
        <f t="shared" si="11"/>
        <v>0</v>
      </c>
      <c r="N45" s="2">
        <f t="shared" si="11"/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0.4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</row>
    <row r="46" spans="1:34" ht="47.25" x14ac:dyDescent="0.25">
      <c r="A46" s="5" t="s">
        <v>354</v>
      </c>
      <c r="B46" s="27" t="s">
        <v>214</v>
      </c>
      <c r="C46" s="22" t="s">
        <v>215</v>
      </c>
      <c r="D46" s="25" t="s">
        <v>58</v>
      </c>
      <c r="E46" s="26" t="s">
        <v>58</v>
      </c>
      <c r="F46" s="26" t="s">
        <v>58</v>
      </c>
      <c r="G46" s="26" t="s">
        <v>58</v>
      </c>
      <c r="H46" s="26" t="s">
        <v>58</v>
      </c>
      <c r="I46" s="26" t="s">
        <v>58</v>
      </c>
      <c r="J46" s="2">
        <f t="shared" si="11"/>
        <v>0</v>
      </c>
      <c r="K46" s="2">
        <f t="shared" si="11"/>
        <v>0</v>
      </c>
      <c r="L46" s="2">
        <f t="shared" si="11"/>
        <v>0</v>
      </c>
      <c r="M46" s="2">
        <f t="shared" si="11"/>
        <v>0</v>
      </c>
      <c r="N46" s="2">
        <f t="shared" si="11"/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</row>
    <row r="47" spans="1:34" ht="47.25" x14ac:dyDescent="0.25">
      <c r="A47" s="5" t="s">
        <v>355</v>
      </c>
      <c r="B47" s="27" t="s">
        <v>216</v>
      </c>
      <c r="C47" s="5" t="s">
        <v>217</v>
      </c>
      <c r="D47" s="25" t="s">
        <v>58</v>
      </c>
      <c r="E47" s="26" t="s">
        <v>58</v>
      </c>
      <c r="F47" s="26" t="s">
        <v>58</v>
      </c>
      <c r="G47" s="26" t="s">
        <v>58</v>
      </c>
      <c r="H47" s="26" t="s">
        <v>58</v>
      </c>
      <c r="I47" s="26" t="s">
        <v>58</v>
      </c>
      <c r="J47" s="2">
        <f>O47+T47+Y47+AD47</f>
        <v>0.4</v>
      </c>
      <c r="K47" s="2">
        <f>P47+U47+Z47+AE47</f>
        <v>0</v>
      </c>
      <c r="L47" s="2">
        <f>Q47+V47+AA47+AF47</f>
        <v>0</v>
      </c>
      <c r="M47" s="2">
        <f>R47+W47+AB47+AG47</f>
        <v>0</v>
      </c>
      <c r="N47" s="2">
        <f>S47+X47+AC47+AH47</f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0.4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</row>
    <row r="48" spans="1:34" ht="63" x14ac:dyDescent="0.25">
      <c r="A48" s="5" t="s">
        <v>356</v>
      </c>
      <c r="B48" s="27" t="s">
        <v>164</v>
      </c>
      <c r="C48" s="22" t="s">
        <v>165</v>
      </c>
      <c r="D48" s="25" t="s">
        <v>58</v>
      </c>
      <c r="E48" s="26" t="s">
        <v>58</v>
      </c>
      <c r="F48" s="26" t="s">
        <v>58</v>
      </c>
      <c r="G48" s="26" t="s">
        <v>58</v>
      </c>
      <c r="H48" s="26" t="s">
        <v>58</v>
      </c>
      <c r="I48" s="26" t="s">
        <v>58</v>
      </c>
      <c r="J48" s="2">
        <f t="shared" si="11"/>
        <v>0.63</v>
      </c>
      <c r="K48" s="2">
        <f t="shared" si="11"/>
        <v>0</v>
      </c>
      <c r="L48" s="2">
        <f t="shared" si="11"/>
        <v>0</v>
      </c>
      <c r="M48" s="2">
        <f t="shared" si="11"/>
        <v>0</v>
      </c>
      <c r="N48" s="2">
        <f t="shared" si="11"/>
        <v>0</v>
      </c>
      <c r="O48" s="2">
        <v>0.63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</row>
    <row r="49" spans="1:34" ht="31.5" x14ac:dyDescent="0.25">
      <c r="A49" s="24" t="s">
        <v>218</v>
      </c>
      <c r="B49" s="28" t="s">
        <v>219</v>
      </c>
      <c r="C49" s="24" t="s">
        <v>60</v>
      </c>
      <c r="D49" s="25" t="s">
        <v>58</v>
      </c>
      <c r="E49" s="26">
        <f>E50</f>
        <v>0</v>
      </c>
      <c r="F49" s="26">
        <f t="shared" ref="F49:AH49" si="13">F50</f>
        <v>0</v>
      </c>
      <c r="G49" s="26">
        <f t="shared" si="13"/>
        <v>0</v>
      </c>
      <c r="H49" s="26">
        <f t="shared" si="13"/>
        <v>0</v>
      </c>
      <c r="I49" s="26">
        <f t="shared" si="13"/>
        <v>0</v>
      </c>
      <c r="J49" s="26">
        <f t="shared" si="13"/>
        <v>0</v>
      </c>
      <c r="K49" s="26">
        <f t="shared" si="13"/>
        <v>0</v>
      </c>
      <c r="L49" s="26">
        <f t="shared" si="13"/>
        <v>0</v>
      </c>
      <c r="M49" s="26">
        <f t="shared" si="13"/>
        <v>0</v>
      </c>
      <c r="N49" s="26">
        <f t="shared" si="13"/>
        <v>0</v>
      </c>
      <c r="O49" s="26">
        <f t="shared" si="13"/>
        <v>0</v>
      </c>
      <c r="P49" s="26">
        <f t="shared" si="13"/>
        <v>0</v>
      </c>
      <c r="Q49" s="26">
        <f t="shared" si="13"/>
        <v>0</v>
      </c>
      <c r="R49" s="26">
        <f t="shared" si="13"/>
        <v>0</v>
      </c>
      <c r="S49" s="26">
        <f t="shared" si="13"/>
        <v>0</v>
      </c>
      <c r="T49" s="26">
        <f t="shared" si="13"/>
        <v>0</v>
      </c>
      <c r="U49" s="26">
        <f t="shared" si="13"/>
        <v>0</v>
      </c>
      <c r="V49" s="26">
        <f t="shared" si="13"/>
        <v>0</v>
      </c>
      <c r="W49" s="26">
        <f t="shared" si="13"/>
        <v>0</v>
      </c>
      <c r="X49" s="26">
        <f t="shared" si="13"/>
        <v>0</v>
      </c>
      <c r="Y49" s="26">
        <f t="shared" si="13"/>
        <v>0</v>
      </c>
      <c r="Z49" s="26">
        <f t="shared" si="13"/>
        <v>0</v>
      </c>
      <c r="AA49" s="26">
        <f t="shared" si="13"/>
        <v>0</v>
      </c>
      <c r="AB49" s="26">
        <f t="shared" si="13"/>
        <v>0</v>
      </c>
      <c r="AC49" s="26">
        <f t="shared" si="13"/>
        <v>0</v>
      </c>
      <c r="AD49" s="26">
        <f t="shared" si="13"/>
        <v>0</v>
      </c>
      <c r="AE49" s="26">
        <f t="shared" si="13"/>
        <v>0</v>
      </c>
      <c r="AF49" s="26">
        <f t="shared" si="13"/>
        <v>0</v>
      </c>
      <c r="AG49" s="26">
        <f t="shared" si="13"/>
        <v>0</v>
      </c>
      <c r="AH49" s="26">
        <f t="shared" si="13"/>
        <v>0</v>
      </c>
    </row>
    <row r="50" spans="1:34" x14ac:dyDescent="0.25">
      <c r="A50" s="7" t="s">
        <v>220</v>
      </c>
      <c r="B50" s="19" t="s">
        <v>221</v>
      </c>
      <c r="C50" s="20" t="s">
        <v>222</v>
      </c>
      <c r="D50" s="25" t="s">
        <v>58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">
        <f>O50+T50+Y50+AD50</f>
        <v>0</v>
      </c>
      <c r="K50" s="2">
        <f>P50+U50+Z50+AE50</f>
        <v>0</v>
      </c>
      <c r="L50" s="2">
        <f>Q50+V50+AA50+AF50</f>
        <v>0</v>
      </c>
      <c r="M50" s="2">
        <f>R50+W50+AB50+AG50</f>
        <v>0</v>
      </c>
      <c r="N50" s="2">
        <f>S50+X50+AC50+AH50</f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</row>
    <row r="51" spans="1:34" ht="31.5" x14ac:dyDescent="0.25">
      <c r="A51" s="3" t="s">
        <v>93</v>
      </c>
      <c r="B51" s="35" t="s">
        <v>94</v>
      </c>
      <c r="C51" s="3" t="s">
        <v>60</v>
      </c>
      <c r="D51" s="25" t="s">
        <v>58</v>
      </c>
      <c r="E51" s="2">
        <f>E52</f>
        <v>0</v>
      </c>
      <c r="F51" s="2">
        <f t="shared" ref="F51:AH51" si="14">F52</f>
        <v>0</v>
      </c>
      <c r="G51" s="2">
        <f t="shared" si="14"/>
        <v>7.3600000000000012</v>
      </c>
      <c r="H51" s="2">
        <f t="shared" si="14"/>
        <v>0</v>
      </c>
      <c r="I51" s="2">
        <f t="shared" si="14"/>
        <v>0</v>
      </c>
      <c r="J51" s="2">
        <f t="shared" si="14"/>
        <v>0</v>
      </c>
      <c r="K51" s="2">
        <f t="shared" si="14"/>
        <v>0</v>
      </c>
      <c r="L51" s="2">
        <f t="shared" si="14"/>
        <v>6.8360000000000003</v>
      </c>
      <c r="M51" s="2">
        <f t="shared" si="14"/>
        <v>0</v>
      </c>
      <c r="N51" s="2">
        <f t="shared" si="14"/>
        <v>0</v>
      </c>
      <c r="O51" s="2">
        <f t="shared" si="14"/>
        <v>0</v>
      </c>
      <c r="P51" s="2">
        <f t="shared" si="14"/>
        <v>0</v>
      </c>
      <c r="Q51" s="2">
        <f t="shared" si="14"/>
        <v>1.925</v>
      </c>
      <c r="R51" s="2">
        <f t="shared" si="14"/>
        <v>0</v>
      </c>
      <c r="S51" s="2">
        <f t="shared" si="14"/>
        <v>0</v>
      </c>
      <c r="T51" s="2">
        <f t="shared" si="14"/>
        <v>0</v>
      </c>
      <c r="U51" s="2">
        <f t="shared" si="14"/>
        <v>0</v>
      </c>
      <c r="V51" s="2">
        <f t="shared" si="14"/>
        <v>1.9450000000000001</v>
      </c>
      <c r="W51" s="2">
        <f t="shared" si="14"/>
        <v>0</v>
      </c>
      <c r="X51" s="2">
        <f t="shared" si="14"/>
        <v>0</v>
      </c>
      <c r="Y51" s="2">
        <f t="shared" si="14"/>
        <v>0</v>
      </c>
      <c r="Z51" s="2">
        <f t="shared" si="14"/>
        <v>0</v>
      </c>
      <c r="AA51" s="2">
        <f t="shared" si="14"/>
        <v>2.9660000000000002</v>
      </c>
      <c r="AB51" s="2">
        <f t="shared" si="14"/>
        <v>0</v>
      </c>
      <c r="AC51" s="2">
        <f t="shared" si="14"/>
        <v>0</v>
      </c>
      <c r="AD51" s="2">
        <f t="shared" si="14"/>
        <v>0</v>
      </c>
      <c r="AE51" s="2">
        <f t="shared" si="14"/>
        <v>0</v>
      </c>
      <c r="AF51" s="2">
        <f t="shared" si="14"/>
        <v>0</v>
      </c>
      <c r="AG51" s="2">
        <f t="shared" si="14"/>
        <v>0</v>
      </c>
      <c r="AH51" s="2">
        <f t="shared" si="14"/>
        <v>0</v>
      </c>
    </row>
    <row r="52" spans="1:34" x14ac:dyDescent="0.25">
      <c r="A52" s="38" t="s">
        <v>95</v>
      </c>
      <c r="B52" s="39" t="s">
        <v>96</v>
      </c>
      <c r="C52" s="38" t="s">
        <v>60</v>
      </c>
      <c r="D52" s="25" t="s">
        <v>58</v>
      </c>
      <c r="E52" s="2">
        <f t="shared" ref="E52:AH52" si="15">SUM(E53:E92)</f>
        <v>0</v>
      </c>
      <c r="F52" s="2">
        <f t="shared" si="15"/>
        <v>0</v>
      </c>
      <c r="G52" s="2">
        <f t="shared" si="15"/>
        <v>7.3600000000000012</v>
      </c>
      <c r="H52" s="2">
        <f t="shared" si="15"/>
        <v>0</v>
      </c>
      <c r="I52" s="2">
        <f t="shared" si="15"/>
        <v>0</v>
      </c>
      <c r="J52" s="2">
        <f t="shared" si="15"/>
        <v>0</v>
      </c>
      <c r="K52" s="2">
        <f t="shared" si="15"/>
        <v>0</v>
      </c>
      <c r="L52" s="2">
        <f t="shared" si="15"/>
        <v>6.8360000000000003</v>
      </c>
      <c r="M52" s="2">
        <f t="shared" si="15"/>
        <v>0</v>
      </c>
      <c r="N52" s="2">
        <f t="shared" si="15"/>
        <v>0</v>
      </c>
      <c r="O52" s="2">
        <f t="shared" si="15"/>
        <v>0</v>
      </c>
      <c r="P52" s="2">
        <f t="shared" si="15"/>
        <v>0</v>
      </c>
      <c r="Q52" s="2">
        <f t="shared" si="15"/>
        <v>1.925</v>
      </c>
      <c r="R52" s="2">
        <f t="shared" si="15"/>
        <v>0</v>
      </c>
      <c r="S52" s="2">
        <f t="shared" si="15"/>
        <v>0</v>
      </c>
      <c r="T52" s="2">
        <f>SUM(T53:T92)</f>
        <v>0</v>
      </c>
      <c r="U52" s="2">
        <f>SUM(U53:U92)</f>
        <v>0</v>
      </c>
      <c r="V52" s="2">
        <f>SUM(V53:V92)</f>
        <v>1.9450000000000001</v>
      </c>
      <c r="W52" s="2">
        <f>SUM(W53:W92)</f>
        <v>0</v>
      </c>
      <c r="X52" s="2">
        <f>SUM(X53:X92)</f>
        <v>0</v>
      </c>
      <c r="Y52" s="2">
        <f t="shared" si="15"/>
        <v>0</v>
      </c>
      <c r="Z52" s="2">
        <f t="shared" si="15"/>
        <v>0</v>
      </c>
      <c r="AA52" s="2">
        <f t="shared" si="15"/>
        <v>2.9660000000000002</v>
      </c>
      <c r="AB52" s="2">
        <f t="shared" si="15"/>
        <v>0</v>
      </c>
      <c r="AC52" s="2">
        <f t="shared" si="15"/>
        <v>0</v>
      </c>
      <c r="AD52" s="2">
        <f t="shared" si="15"/>
        <v>0</v>
      </c>
      <c r="AE52" s="2">
        <f t="shared" si="15"/>
        <v>0</v>
      </c>
      <c r="AF52" s="2">
        <f t="shared" si="15"/>
        <v>0</v>
      </c>
      <c r="AG52" s="2">
        <f t="shared" si="15"/>
        <v>0</v>
      </c>
      <c r="AH52" s="2">
        <f t="shared" si="15"/>
        <v>0</v>
      </c>
    </row>
    <row r="53" spans="1:34" ht="31.5" x14ac:dyDescent="0.25">
      <c r="A53" s="5" t="s">
        <v>97</v>
      </c>
      <c r="B53" s="29" t="s">
        <v>223</v>
      </c>
      <c r="C53" s="20" t="s">
        <v>167</v>
      </c>
      <c r="D53" s="25" t="s">
        <v>58</v>
      </c>
      <c r="E53" s="2">
        <v>0</v>
      </c>
      <c r="F53" s="2">
        <v>0</v>
      </c>
      <c r="G53" s="2">
        <v>0.9</v>
      </c>
      <c r="H53" s="2">
        <v>0</v>
      </c>
      <c r="I53" s="2">
        <v>0</v>
      </c>
      <c r="J53" s="2">
        <f t="shared" ref="J53:N92" si="16">O53+T53+Y53+AD53</f>
        <v>0</v>
      </c>
      <c r="K53" s="2">
        <f t="shared" si="16"/>
        <v>0</v>
      </c>
      <c r="L53" s="2">
        <f t="shared" si="16"/>
        <v>1.25</v>
      </c>
      <c r="M53" s="2">
        <f t="shared" si="16"/>
        <v>0</v>
      </c>
      <c r="N53" s="2">
        <f t="shared" si="16"/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1.25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</row>
    <row r="54" spans="1:34" ht="31.5" x14ac:dyDescent="0.25">
      <c r="A54" s="5" t="s">
        <v>98</v>
      </c>
      <c r="B54" s="29" t="s">
        <v>224</v>
      </c>
      <c r="C54" s="21" t="s">
        <v>225</v>
      </c>
      <c r="D54" s="25" t="s">
        <v>58</v>
      </c>
      <c r="E54" s="2">
        <v>0</v>
      </c>
      <c r="F54" s="2">
        <v>0</v>
      </c>
      <c r="G54" s="2">
        <v>1.95</v>
      </c>
      <c r="H54" s="2">
        <v>0</v>
      </c>
      <c r="I54" s="2">
        <v>0</v>
      </c>
      <c r="J54" s="2">
        <f t="shared" si="16"/>
        <v>0</v>
      </c>
      <c r="K54" s="2">
        <f t="shared" si="16"/>
        <v>0</v>
      </c>
      <c r="L54" s="2">
        <f t="shared" si="16"/>
        <v>0</v>
      </c>
      <c r="M54" s="2">
        <f t="shared" si="16"/>
        <v>0</v>
      </c>
      <c r="N54" s="2">
        <f t="shared" si="16"/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</row>
    <row r="55" spans="1:34" ht="31.5" x14ac:dyDescent="0.25">
      <c r="A55" s="5" t="s">
        <v>99</v>
      </c>
      <c r="B55" s="21" t="s">
        <v>226</v>
      </c>
      <c r="C55" s="21" t="s">
        <v>227</v>
      </c>
      <c r="D55" s="25" t="s">
        <v>58</v>
      </c>
      <c r="E55" s="2">
        <v>0</v>
      </c>
      <c r="F55" s="2">
        <v>0</v>
      </c>
      <c r="G55" s="2">
        <v>0.16</v>
      </c>
      <c r="H55" s="2">
        <v>0</v>
      </c>
      <c r="I55" s="2">
        <v>0</v>
      </c>
      <c r="J55" s="2">
        <f t="shared" si="16"/>
        <v>0</v>
      </c>
      <c r="K55" s="2">
        <f t="shared" si="16"/>
        <v>0</v>
      </c>
      <c r="L55" s="2">
        <f t="shared" si="16"/>
        <v>0</v>
      </c>
      <c r="M55" s="2">
        <f t="shared" si="16"/>
        <v>0</v>
      </c>
      <c r="N55" s="2">
        <f t="shared" si="16"/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</row>
    <row r="56" spans="1:34" ht="47.25" x14ac:dyDescent="0.25">
      <c r="A56" s="5" t="s">
        <v>100</v>
      </c>
      <c r="B56" s="30" t="s">
        <v>228</v>
      </c>
      <c r="C56" s="21" t="s">
        <v>229</v>
      </c>
      <c r="D56" s="25" t="s">
        <v>58</v>
      </c>
      <c r="E56" s="2">
        <v>0</v>
      </c>
      <c r="F56" s="2">
        <v>0</v>
      </c>
      <c r="G56" s="2">
        <v>0.34</v>
      </c>
      <c r="H56" s="2">
        <v>0</v>
      </c>
      <c r="I56" s="2">
        <v>0</v>
      </c>
      <c r="J56" s="2">
        <f t="shared" si="16"/>
        <v>0</v>
      </c>
      <c r="K56" s="2">
        <f t="shared" si="16"/>
        <v>0</v>
      </c>
      <c r="L56" s="2">
        <f t="shared" si="16"/>
        <v>0</v>
      </c>
      <c r="M56" s="2">
        <f t="shared" si="16"/>
        <v>0</v>
      </c>
      <c r="N56" s="2">
        <f t="shared" si="16"/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</row>
    <row r="57" spans="1:34" ht="31.5" x14ac:dyDescent="0.25">
      <c r="A57" s="5" t="s">
        <v>101</v>
      </c>
      <c r="B57" s="30" t="s">
        <v>230</v>
      </c>
      <c r="C57" s="21" t="s">
        <v>231</v>
      </c>
      <c r="D57" s="25" t="s">
        <v>58</v>
      </c>
      <c r="E57" s="2">
        <v>0</v>
      </c>
      <c r="F57" s="2">
        <v>0</v>
      </c>
      <c r="G57" s="2">
        <v>1.36</v>
      </c>
      <c r="H57" s="2">
        <v>0</v>
      </c>
      <c r="I57" s="2">
        <v>0</v>
      </c>
      <c r="J57" s="2">
        <f t="shared" si="16"/>
        <v>0</v>
      </c>
      <c r="K57" s="2">
        <f t="shared" si="16"/>
        <v>0</v>
      </c>
      <c r="L57" s="2">
        <f t="shared" si="16"/>
        <v>0</v>
      </c>
      <c r="M57" s="2">
        <f t="shared" si="16"/>
        <v>0</v>
      </c>
      <c r="N57" s="2">
        <f t="shared" si="16"/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</row>
    <row r="58" spans="1:34" ht="31.5" x14ac:dyDescent="0.25">
      <c r="A58" s="5" t="s">
        <v>102</v>
      </c>
      <c r="B58" s="30" t="s">
        <v>232</v>
      </c>
      <c r="C58" s="21" t="s">
        <v>233</v>
      </c>
      <c r="D58" s="25" t="s">
        <v>58</v>
      </c>
      <c r="E58" s="2">
        <v>0</v>
      </c>
      <c r="F58" s="2">
        <v>0</v>
      </c>
      <c r="G58" s="2">
        <v>0.6</v>
      </c>
      <c r="H58" s="2">
        <v>0</v>
      </c>
      <c r="I58" s="2">
        <v>0</v>
      </c>
      <c r="J58" s="2">
        <f t="shared" si="16"/>
        <v>0</v>
      </c>
      <c r="K58" s="2">
        <f t="shared" si="16"/>
        <v>0</v>
      </c>
      <c r="L58" s="2">
        <f t="shared" si="16"/>
        <v>0</v>
      </c>
      <c r="M58" s="2">
        <f t="shared" si="16"/>
        <v>0</v>
      </c>
      <c r="N58" s="2">
        <f t="shared" si="16"/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</row>
    <row r="59" spans="1:34" ht="31.5" x14ac:dyDescent="0.25">
      <c r="A59" s="5" t="s">
        <v>103</v>
      </c>
      <c r="B59" s="30" t="s">
        <v>234</v>
      </c>
      <c r="C59" s="21" t="s">
        <v>235</v>
      </c>
      <c r="D59" s="25" t="s">
        <v>58</v>
      </c>
      <c r="E59" s="2">
        <v>0</v>
      </c>
      <c r="F59" s="2">
        <v>0</v>
      </c>
      <c r="G59" s="2">
        <v>0.19</v>
      </c>
      <c r="H59" s="2">
        <v>0</v>
      </c>
      <c r="I59" s="2">
        <v>0</v>
      </c>
      <c r="J59" s="2">
        <f t="shared" si="16"/>
        <v>0</v>
      </c>
      <c r="K59" s="2">
        <f t="shared" si="16"/>
        <v>0</v>
      </c>
      <c r="L59" s="2">
        <f t="shared" si="16"/>
        <v>0</v>
      </c>
      <c r="M59" s="2">
        <f t="shared" si="16"/>
        <v>0</v>
      </c>
      <c r="N59" s="2">
        <f t="shared" si="16"/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</row>
    <row r="60" spans="1:34" ht="31.5" x14ac:dyDescent="0.25">
      <c r="A60" s="5" t="s">
        <v>104</v>
      </c>
      <c r="B60" s="30" t="s">
        <v>236</v>
      </c>
      <c r="C60" s="21" t="s">
        <v>237</v>
      </c>
      <c r="D60" s="25" t="s">
        <v>58</v>
      </c>
      <c r="E60" s="2">
        <v>0</v>
      </c>
      <c r="F60" s="2">
        <v>0</v>
      </c>
      <c r="G60" s="2">
        <v>0.23</v>
      </c>
      <c r="H60" s="2">
        <v>0</v>
      </c>
      <c r="I60" s="2">
        <v>0</v>
      </c>
      <c r="J60" s="2">
        <f t="shared" si="16"/>
        <v>0</v>
      </c>
      <c r="K60" s="2">
        <f t="shared" si="16"/>
        <v>0</v>
      </c>
      <c r="L60" s="2">
        <f t="shared" si="16"/>
        <v>0</v>
      </c>
      <c r="M60" s="2">
        <f t="shared" si="16"/>
        <v>0</v>
      </c>
      <c r="N60" s="2">
        <f t="shared" si="16"/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</row>
    <row r="61" spans="1:34" x14ac:dyDescent="0.25">
      <c r="A61" s="5" t="s">
        <v>105</v>
      </c>
      <c r="B61" s="30" t="s">
        <v>238</v>
      </c>
      <c r="C61" s="21" t="s">
        <v>239</v>
      </c>
      <c r="D61" s="25" t="s">
        <v>58</v>
      </c>
      <c r="E61" s="2">
        <v>0</v>
      </c>
      <c r="F61" s="2">
        <v>0</v>
      </c>
      <c r="G61" s="2">
        <v>0.28000000000000003</v>
      </c>
      <c r="H61" s="2">
        <v>0</v>
      </c>
      <c r="I61" s="2">
        <v>0</v>
      </c>
      <c r="J61" s="2">
        <f t="shared" si="16"/>
        <v>0</v>
      </c>
      <c r="K61" s="2">
        <f t="shared" si="16"/>
        <v>0</v>
      </c>
      <c r="L61" s="2">
        <f t="shared" si="16"/>
        <v>0</v>
      </c>
      <c r="M61" s="2">
        <f t="shared" si="16"/>
        <v>0</v>
      </c>
      <c r="N61" s="2">
        <f t="shared" si="16"/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</row>
    <row r="62" spans="1:34" x14ac:dyDescent="0.25">
      <c r="A62" s="5" t="s">
        <v>106</v>
      </c>
      <c r="B62" s="30" t="s">
        <v>240</v>
      </c>
      <c r="C62" s="21" t="s">
        <v>241</v>
      </c>
      <c r="D62" s="25" t="s">
        <v>58</v>
      </c>
      <c r="E62" s="2">
        <v>0</v>
      </c>
      <c r="F62" s="2">
        <v>0</v>
      </c>
      <c r="G62" s="2">
        <v>0.45</v>
      </c>
      <c r="H62" s="2">
        <v>0</v>
      </c>
      <c r="I62" s="2">
        <v>0</v>
      </c>
      <c r="J62" s="2">
        <f t="shared" si="16"/>
        <v>0</v>
      </c>
      <c r="K62" s="2">
        <f t="shared" si="16"/>
        <v>0</v>
      </c>
      <c r="L62" s="2">
        <f t="shared" si="16"/>
        <v>0</v>
      </c>
      <c r="M62" s="2">
        <f t="shared" si="16"/>
        <v>0</v>
      </c>
      <c r="N62" s="2">
        <f t="shared" si="16"/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</row>
    <row r="63" spans="1:34" ht="31.5" x14ac:dyDescent="0.25">
      <c r="A63" s="5" t="s">
        <v>107</v>
      </c>
      <c r="B63" s="18" t="s">
        <v>242</v>
      </c>
      <c r="C63" s="18" t="s">
        <v>124</v>
      </c>
      <c r="D63" s="25" t="s">
        <v>58</v>
      </c>
      <c r="E63" s="2">
        <v>0</v>
      </c>
      <c r="F63" s="2">
        <v>0</v>
      </c>
      <c r="G63" s="2">
        <v>0.4</v>
      </c>
      <c r="H63" s="2">
        <v>0</v>
      </c>
      <c r="I63" s="2">
        <v>0</v>
      </c>
      <c r="J63" s="2">
        <f t="shared" si="16"/>
        <v>0</v>
      </c>
      <c r="K63" s="2">
        <f t="shared" si="16"/>
        <v>0</v>
      </c>
      <c r="L63" s="2">
        <f t="shared" si="16"/>
        <v>0</v>
      </c>
      <c r="M63" s="2">
        <f t="shared" si="16"/>
        <v>0</v>
      </c>
      <c r="N63" s="2">
        <f t="shared" si="16"/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</row>
    <row r="64" spans="1:34" ht="31.5" x14ac:dyDescent="0.25">
      <c r="A64" s="5" t="s">
        <v>108</v>
      </c>
      <c r="B64" s="29" t="s">
        <v>243</v>
      </c>
      <c r="C64" s="20" t="s">
        <v>174</v>
      </c>
      <c r="D64" s="25" t="s">
        <v>58</v>
      </c>
      <c r="E64" s="2">
        <v>0</v>
      </c>
      <c r="F64" s="2">
        <v>0</v>
      </c>
      <c r="G64" s="2">
        <v>0.5</v>
      </c>
      <c r="H64" s="2">
        <v>0</v>
      </c>
      <c r="I64" s="2">
        <v>0</v>
      </c>
      <c r="J64" s="2">
        <f t="shared" si="16"/>
        <v>0</v>
      </c>
      <c r="K64" s="2">
        <f t="shared" si="16"/>
        <v>0</v>
      </c>
      <c r="L64" s="2">
        <f t="shared" si="16"/>
        <v>0</v>
      </c>
      <c r="M64" s="2">
        <f t="shared" si="16"/>
        <v>0</v>
      </c>
      <c r="N64" s="2">
        <f t="shared" si="16"/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</row>
    <row r="65" spans="1:34" ht="47.25" x14ac:dyDescent="0.25">
      <c r="A65" s="5" t="s">
        <v>109</v>
      </c>
      <c r="B65" s="21" t="s">
        <v>332</v>
      </c>
      <c r="C65" s="23" t="s">
        <v>333</v>
      </c>
      <c r="D65" s="25" t="s">
        <v>58</v>
      </c>
      <c r="E65" s="26" t="s">
        <v>58</v>
      </c>
      <c r="F65" s="26" t="s">
        <v>58</v>
      </c>
      <c r="G65" s="26" t="s">
        <v>58</v>
      </c>
      <c r="H65" s="26" t="s">
        <v>58</v>
      </c>
      <c r="I65" s="26" t="s">
        <v>58</v>
      </c>
      <c r="J65" s="2">
        <f t="shared" si="16"/>
        <v>0</v>
      </c>
      <c r="K65" s="2">
        <f t="shared" si="16"/>
        <v>0</v>
      </c>
      <c r="L65" s="2">
        <f t="shared" si="16"/>
        <v>0</v>
      </c>
      <c r="M65" s="2">
        <f t="shared" si="16"/>
        <v>0</v>
      </c>
      <c r="N65" s="2">
        <f t="shared" si="16"/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</row>
    <row r="66" spans="1:34" ht="31.5" x14ac:dyDescent="0.25">
      <c r="A66" s="5" t="s">
        <v>110</v>
      </c>
      <c r="B66" s="21" t="s">
        <v>334</v>
      </c>
      <c r="C66" s="23" t="s">
        <v>335</v>
      </c>
      <c r="D66" s="25" t="s">
        <v>58</v>
      </c>
      <c r="E66" s="26" t="s">
        <v>58</v>
      </c>
      <c r="F66" s="26" t="s">
        <v>58</v>
      </c>
      <c r="G66" s="26" t="s">
        <v>58</v>
      </c>
      <c r="H66" s="26" t="s">
        <v>58</v>
      </c>
      <c r="I66" s="26" t="s">
        <v>58</v>
      </c>
      <c r="J66" s="2">
        <f t="shared" si="16"/>
        <v>0</v>
      </c>
      <c r="K66" s="2">
        <f t="shared" si="16"/>
        <v>0</v>
      </c>
      <c r="L66" s="2">
        <f t="shared" si="16"/>
        <v>0.222</v>
      </c>
      <c r="M66" s="2">
        <f t="shared" si="16"/>
        <v>0</v>
      </c>
      <c r="N66" s="2">
        <f t="shared" si="16"/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0.222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</row>
    <row r="67" spans="1:34" ht="31.5" x14ac:dyDescent="0.25">
      <c r="A67" s="5" t="s">
        <v>111</v>
      </c>
      <c r="B67" s="21" t="s">
        <v>336</v>
      </c>
      <c r="C67" s="23" t="s">
        <v>337</v>
      </c>
      <c r="D67" s="25" t="s">
        <v>58</v>
      </c>
      <c r="E67" s="26" t="s">
        <v>58</v>
      </c>
      <c r="F67" s="26" t="s">
        <v>58</v>
      </c>
      <c r="G67" s="26" t="s">
        <v>58</v>
      </c>
      <c r="H67" s="26" t="s">
        <v>58</v>
      </c>
      <c r="I67" s="26" t="s">
        <v>58</v>
      </c>
      <c r="J67" s="2">
        <f t="shared" si="16"/>
        <v>0</v>
      </c>
      <c r="K67" s="2">
        <f t="shared" si="16"/>
        <v>0</v>
      </c>
      <c r="L67" s="2">
        <f t="shared" si="16"/>
        <v>0.114</v>
      </c>
      <c r="M67" s="2">
        <f t="shared" si="16"/>
        <v>0</v>
      </c>
      <c r="N67" s="2">
        <f t="shared" si="16"/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0.114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</row>
    <row r="68" spans="1:34" ht="31.5" x14ac:dyDescent="0.25">
      <c r="A68" s="5" t="s">
        <v>112</v>
      </c>
      <c r="B68" s="21" t="s">
        <v>293</v>
      </c>
      <c r="C68" s="23" t="s">
        <v>294</v>
      </c>
      <c r="D68" s="25" t="s">
        <v>58</v>
      </c>
      <c r="E68" s="26" t="s">
        <v>58</v>
      </c>
      <c r="F68" s="26" t="s">
        <v>58</v>
      </c>
      <c r="G68" s="26" t="s">
        <v>58</v>
      </c>
      <c r="H68" s="26" t="s">
        <v>58</v>
      </c>
      <c r="I68" s="26" t="s">
        <v>58</v>
      </c>
      <c r="J68" s="2">
        <f t="shared" ref="J68:J77" si="17">O68+T68+Y68+AD68</f>
        <v>0</v>
      </c>
      <c r="K68" s="2">
        <f t="shared" ref="K68:K77" si="18">P68+U68+Z68+AE68</f>
        <v>0</v>
      </c>
      <c r="L68" s="2">
        <f t="shared" ref="L68:L77" si="19">Q68+V68+AA68+AF68</f>
        <v>0.93200000000000005</v>
      </c>
      <c r="M68" s="2">
        <f t="shared" ref="M68:M77" si="20">R68+W68+AB68+AG68</f>
        <v>0</v>
      </c>
      <c r="N68" s="2">
        <f t="shared" ref="N68:N77" si="21">S68+X68+AC68+AH68</f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0.93200000000000005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</row>
    <row r="69" spans="1:34" ht="47.25" x14ac:dyDescent="0.25">
      <c r="A69" s="5" t="s">
        <v>113</v>
      </c>
      <c r="B69" s="21" t="s">
        <v>295</v>
      </c>
      <c r="C69" s="23" t="s">
        <v>296</v>
      </c>
      <c r="D69" s="25" t="s">
        <v>58</v>
      </c>
      <c r="E69" s="26" t="s">
        <v>58</v>
      </c>
      <c r="F69" s="26" t="s">
        <v>58</v>
      </c>
      <c r="G69" s="26" t="s">
        <v>58</v>
      </c>
      <c r="H69" s="26" t="s">
        <v>58</v>
      </c>
      <c r="I69" s="26" t="s">
        <v>58</v>
      </c>
      <c r="J69" s="2">
        <f t="shared" si="17"/>
        <v>0</v>
      </c>
      <c r="K69" s="2">
        <f t="shared" si="18"/>
        <v>0</v>
      </c>
      <c r="L69" s="2">
        <f t="shared" si="19"/>
        <v>0</v>
      </c>
      <c r="M69" s="2">
        <f t="shared" si="20"/>
        <v>0</v>
      </c>
      <c r="N69" s="2">
        <f t="shared" si="21"/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</row>
    <row r="70" spans="1:34" ht="31.5" x14ac:dyDescent="0.25">
      <c r="A70" s="5" t="s">
        <v>114</v>
      </c>
      <c r="B70" s="21" t="s">
        <v>297</v>
      </c>
      <c r="C70" s="23" t="s">
        <v>298</v>
      </c>
      <c r="D70" s="25" t="s">
        <v>58</v>
      </c>
      <c r="E70" s="26" t="s">
        <v>58</v>
      </c>
      <c r="F70" s="26" t="s">
        <v>58</v>
      </c>
      <c r="G70" s="26" t="s">
        <v>58</v>
      </c>
      <c r="H70" s="26" t="s">
        <v>58</v>
      </c>
      <c r="I70" s="26" t="s">
        <v>58</v>
      </c>
      <c r="J70" s="2">
        <f t="shared" si="17"/>
        <v>0</v>
      </c>
      <c r="K70" s="2">
        <f t="shared" si="18"/>
        <v>0</v>
      </c>
      <c r="L70" s="2">
        <f t="shared" si="19"/>
        <v>0</v>
      </c>
      <c r="M70" s="2">
        <f t="shared" si="20"/>
        <v>0</v>
      </c>
      <c r="N70" s="2">
        <f t="shared" si="21"/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</row>
    <row r="71" spans="1:34" ht="56.25" x14ac:dyDescent="0.25">
      <c r="A71" s="5" t="s">
        <v>115</v>
      </c>
      <c r="B71" s="31" t="s">
        <v>299</v>
      </c>
      <c r="C71" s="5" t="s">
        <v>300</v>
      </c>
      <c r="D71" s="25" t="s">
        <v>58</v>
      </c>
      <c r="E71" s="26" t="s">
        <v>58</v>
      </c>
      <c r="F71" s="26" t="s">
        <v>58</v>
      </c>
      <c r="G71" s="26" t="s">
        <v>58</v>
      </c>
      <c r="H71" s="26" t="s">
        <v>58</v>
      </c>
      <c r="I71" s="26" t="s">
        <v>58</v>
      </c>
      <c r="J71" s="2">
        <f t="shared" si="17"/>
        <v>0</v>
      </c>
      <c r="K71" s="2">
        <f t="shared" si="18"/>
        <v>0</v>
      </c>
      <c r="L71" s="2">
        <f t="shared" si="19"/>
        <v>0</v>
      </c>
      <c r="M71" s="2">
        <f t="shared" si="20"/>
        <v>0</v>
      </c>
      <c r="N71" s="2">
        <f t="shared" si="21"/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</row>
    <row r="72" spans="1:34" ht="56.25" x14ac:dyDescent="0.25">
      <c r="A72" s="5" t="s">
        <v>116</v>
      </c>
      <c r="B72" s="31" t="s">
        <v>301</v>
      </c>
      <c r="C72" s="5" t="s">
        <v>302</v>
      </c>
      <c r="D72" s="25" t="s">
        <v>58</v>
      </c>
      <c r="E72" s="26" t="s">
        <v>58</v>
      </c>
      <c r="F72" s="26" t="s">
        <v>58</v>
      </c>
      <c r="G72" s="26" t="s">
        <v>58</v>
      </c>
      <c r="H72" s="26" t="s">
        <v>58</v>
      </c>
      <c r="I72" s="26" t="s">
        <v>58</v>
      </c>
      <c r="J72" s="2">
        <f t="shared" si="17"/>
        <v>0</v>
      </c>
      <c r="K72" s="2">
        <f t="shared" si="18"/>
        <v>0</v>
      </c>
      <c r="L72" s="2">
        <f t="shared" si="19"/>
        <v>0.03</v>
      </c>
      <c r="M72" s="2">
        <f t="shared" si="20"/>
        <v>0</v>
      </c>
      <c r="N72" s="2">
        <f t="shared" si="21"/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0.03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</row>
    <row r="73" spans="1:34" ht="56.25" x14ac:dyDescent="0.25">
      <c r="A73" s="5" t="s">
        <v>117</v>
      </c>
      <c r="B73" s="31" t="s">
        <v>303</v>
      </c>
      <c r="C73" s="5" t="s">
        <v>304</v>
      </c>
      <c r="D73" s="25" t="s">
        <v>58</v>
      </c>
      <c r="E73" s="26" t="s">
        <v>58</v>
      </c>
      <c r="F73" s="26" t="s">
        <v>58</v>
      </c>
      <c r="G73" s="26" t="s">
        <v>58</v>
      </c>
      <c r="H73" s="26" t="s">
        <v>58</v>
      </c>
      <c r="I73" s="26" t="s">
        <v>58</v>
      </c>
      <c r="J73" s="2">
        <f t="shared" si="17"/>
        <v>0</v>
      </c>
      <c r="K73" s="2">
        <f t="shared" si="18"/>
        <v>0</v>
      </c>
      <c r="L73" s="2">
        <f t="shared" si="19"/>
        <v>0.27</v>
      </c>
      <c r="M73" s="2">
        <f t="shared" si="20"/>
        <v>0</v>
      </c>
      <c r="N73" s="2">
        <f t="shared" si="21"/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0.27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</row>
    <row r="74" spans="1:34" ht="56.25" x14ac:dyDescent="0.25">
      <c r="A74" s="5" t="s">
        <v>118</v>
      </c>
      <c r="B74" s="31" t="s">
        <v>305</v>
      </c>
      <c r="C74" s="5" t="s">
        <v>306</v>
      </c>
      <c r="D74" s="25" t="s">
        <v>58</v>
      </c>
      <c r="E74" s="26" t="s">
        <v>58</v>
      </c>
      <c r="F74" s="26" t="s">
        <v>58</v>
      </c>
      <c r="G74" s="26" t="s">
        <v>58</v>
      </c>
      <c r="H74" s="26" t="s">
        <v>58</v>
      </c>
      <c r="I74" s="26" t="s">
        <v>58</v>
      </c>
      <c r="J74" s="2">
        <f t="shared" si="17"/>
        <v>0</v>
      </c>
      <c r="K74" s="2">
        <f t="shared" si="18"/>
        <v>0</v>
      </c>
      <c r="L74" s="2">
        <f t="shared" si="19"/>
        <v>0</v>
      </c>
      <c r="M74" s="2">
        <f t="shared" si="20"/>
        <v>0</v>
      </c>
      <c r="N74" s="2">
        <f t="shared" si="21"/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</row>
    <row r="75" spans="1:34" ht="56.25" x14ac:dyDescent="0.25">
      <c r="A75" s="5" t="s">
        <v>119</v>
      </c>
      <c r="B75" s="31" t="s">
        <v>307</v>
      </c>
      <c r="C75" s="5" t="s">
        <v>308</v>
      </c>
      <c r="D75" s="25" t="s">
        <v>58</v>
      </c>
      <c r="E75" s="26" t="s">
        <v>58</v>
      </c>
      <c r="F75" s="26" t="s">
        <v>58</v>
      </c>
      <c r="G75" s="26" t="s">
        <v>58</v>
      </c>
      <c r="H75" s="26" t="s">
        <v>58</v>
      </c>
      <c r="I75" s="26" t="s">
        <v>58</v>
      </c>
      <c r="J75" s="2">
        <f t="shared" si="17"/>
        <v>0</v>
      </c>
      <c r="K75" s="2">
        <f t="shared" si="18"/>
        <v>0</v>
      </c>
      <c r="L75" s="2">
        <f t="shared" si="19"/>
        <v>0.06</v>
      </c>
      <c r="M75" s="2">
        <f t="shared" si="20"/>
        <v>0</v>
      </c>
      <c r="N75" s="2">
        <f t="shared" si="21"/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0.06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</row>
    <row r="76" spans="1:34" ht="56.25" x14ac:dyDescent="0.25">
      <c r="A76" s="5" t="s">
        <v>120</v>
      </c>
      <c r="B76" s="31" t="s">
        <v>309</v>
      </c>
      <c r="C76" s="5" t="s">
        <v>310</v>
      </c>
      <c r="D76" s="25" t="s">
        <v>58</v>
      </c>
      <c r="E76" s="26" t="s">
        <v>58</v>
      </c>
      <c r="F76" s="26" t="s">
        <v>58</v>
      </c>
      <c r="G76" s="26" t="s">
        <v>58</v>
      </c>
      <c r="H76" s="26" t="s">
        <v>58</v>
      </c>
      <c r="I76" s="26" t="s">
        <v>58</v>
      </c>
      <c r="J76" s="2">
        <f t="shared" si="17"/>
        <v>0</v>
      </c>
      <c r="K76" s="2">
        <f t="shared" si="18"/>
        <v>0</v>
      </c>
      <c r="L76" s="2">
        <f t="shared" si="19"/>
        <v>0</v>
      </c>
      <c r="M76" s="2">
        <f t="shared" si="20"/>
        <v>0</v>
      </c>
      <c r="N76" s="2">
        <f t="shared" si="21"/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</row>
    <row r="77" spans="1:34" ht="37.5" x14ac:dyDescent="0.25">
      <c r="A77" s="5" t="s">
        <v>121</v>
      </c>
      <c r="B77" s="31" t="s">
        <v>311</v>
      </c>
      <c r="C77" s="23" t="s">
        <v>312</v>
      </c>
      <c r="D77" s="25" t="s">
        <v>58</v>
      </c>
      <c r="E77" s="26" t="s">
        <v>58</v>
      </c>
      <c r="F77" s="26" t="s">
        <v>58</v>
      </c>
      <c r="G77" s="26" t="s">
        <v>58</v>
      </c>
      <c r="H77" s="26" t="s">
        <v>58</v>
      </c>
      <c r="I77" s="26" t="s">
        <v>58</v>
      </c>
      <c r="J77" s="2">
        <f t="shared" si="17"/>
        <v>0</v>
      </c>
      <c r="K77" s="2">
        <f t="shared" si="18"/>
        <v>0</v>
      </c>
      <c r="L77" s="2">
        <f t="shared" si="19"/>
        <v>0.57699999999999996</v>
      </c>
      <c r="M77" s="2">
        <f t="shared" si="20"/>
        <v>0</v>
      </c>
      <c r="N77" s="2">
        <f t="shared" si="21"/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0.57699999999999996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</row>
    <row r="78" spans="1:34" ht="31.5" x14ac:dyDescent="0.25">
      <c r="A78" s="5" t="s">
        <v>122</v>
      </c>
      <c r="B78" s="21" t="s">
        <v>181</v>
      </c>
      <c r="C78" s="23" t="s">
        <v>187</v>
      </c>
      <c r="D78" s="25" t="s">
        <v>58</v>
      </c>
      <c r="E78" s="26" t="s">
        <v>58</v>
      </c>
      <c r="F78" s="26" t="s">
        <v>58</v>
      </c>
      <c r="G78" s="26" t="s">
        <v>58</v>
      </c>
      <c r="H78" s="26" t="s">
        <v>58</v>
      </c>
      <c r="I78" s="26" t="s">
        <v>58</v>
      </c>
      <c r="J78" s="2">
        <f t="shared" si="16"/>
        <v>0</v>
      </c>
      <c r="K78" s="2">
        <f t="shared" si="16"/>
        <v>0</v>
      </c>
      <c r="L78" s="2">
        <f t="shared" si="16"/>
        <v>0.35499999999999998</v>
      </c>
      <c r="M78" s="2">
        <f t="shared" si="16"/>
        <v>0</v>
      </c>
      <c r="N78" s="2">
        <f t="shared" si="16"/>
        <v>0</v>
      </c>
      <c r="O78" s="2">
        <v>0</v>
      </c>
      <c r="P78" s="2">
        <v>0</v>
      </c>
      <c r="Q78" s="2">
        <v>0.35499999999999998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</row>
    <row r="79" spans="1:34" ht="31.5" x14ac:dyDescent="0.25">
      <c r="A79" s="5" t="s">
        <v>123</v>
      </c>
      <c r="B79" s="21" t="s">
        <v>183</v>
      </c>
      <c r="C79" s="23" t="s">
        <v>189</v>
      </c>
      <c r="D79" s="25" t="s">
        <v>58</v>
      </c>
      <c r="E79" s="26" t="s">
        <v>58</v>
      </c>
      <c r="F79" s="26" t="s">
        <v>58</v>
      </c>
      <c r="G79" s="26" t="s">
        <v>58</v>
      </c>
      <c r="H79" s="26" t="s">
        <v>58</v>
      </c>
      <c r="I79" s="26" t="s">
        <v>58</v>
      </c>
      <c r="J79" s="2">
        <f t="shared" si="16"/>
        <v>0</v>
      </c>
      <c r="K79" s="2">
        <f t="shared" si="16"/>
        <v>0</v>
      </c>
      <c r="L79" s="2">
        <f t="shared" si="16"/>
        <v>0</v>
      </c>
      <c r="M79" s="2">
        <f t="shared" si="16"/>
        <v>0</v>
      </c>
      <c r="N79" s="2">
        <f t="shared" si="16"/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</row>
    <row r="80" spans="1:34" ht="31.5" x14ac:dyDescent="0.25">
      <c r="A80" s="5" t="s">
        <v>357</v>
      </c>
      <c r="B80" s="21" t="s">
        <v>182</v>
      </c>
      <c r="C80" s="23" t="s">
        <v>188</v>
      </c>
      <c r="D80" s="25" t="s">
        <v>58</v>
      </c>
      <c r="E80" s="26" t="s">
        <v>58</v>
      </c>
      <c r="F80" s="26" t="s">
        <v>58</v>
      </c>
      <c r="G80" s="26" t="s">
        <v>58</v>
      </c>
      <c r="H80" s="26" t="s">
        <v>58</v>
      </c>
      <c r="I80" s="26" t="s">
        <v>58</v>
      </c>
      <c r="J80" s="2">
        <f t="shared" si="16"/>
        <v>0</v>
      </c>
      <c r="K80" s="2">
        <f t="shared" si="16"/>
        <v>0</v>
      </c>
      <c r="L80" s="2">
        <f t="shared" si="16"/>
        <v>0</v>
      </c>
      <c r="M80" s="2">
        <f t="shared" si="16"/>
        <v>0</v>
      </c>
      <c r="N80" s="2">
        <f t="shared" si="16"/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</row>
    <row r="81" spans="1:34" ht="31.5" x14ac:dyDescent="0.25">
      <c r="A81" s="5" t="s">
        <v>358</v>
      </c>
      <c r="B81" s="32" t="s">
        <v>184</v>
      </c>
      <c r="C81" s="21" t="s">
        <v>244</v>
      </c>
      <c r="D81" s="25" t="s">
        <v>58</v>
      </c>
      <c r="E81" s="26" t="s">
        <v>58</v>
      </c>
      <c r="F81" s="26" t="s">
        <v>58</v>
      </c>
      <c r="G81" s="26" t="s">
        <v>58</v>
      </c>
      <c r="H81" s="26" t="s">
        <v>58</v>
      </c>
      <c r="I81" s="26" t="s">
        <v>58</v>
      </c>
      <c r="J81" s="2">
        <f t="shared" si="16"/>
        <v>0</v>
      </c>
      <c r="K81" s="2">
        <f t="shared" si="16"/>
        <v>0</v>
      </c>
      <c r="L81" s="2">
        <f t="shared" si="16"/>
        <v>0.27</v>
      </c>
      <c r="M81" s="2">
        <f t="shared" si="16"/>
        <v>0</v>
      </c>
      <c r="N81" s="2">
        <f t="shared" si="16"/>
        <v>0</v>
      </c>
      <c r="O81" s="2">
        <v>0</v>
      </c>
      <c r="P81" s="2">
        <v>0</v>
      </c>
      <c r="Q81" s="2">
        <v>0.27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</row>
    <row r="82" spans="1:34" ht="31.5" x14ac:dyDescent="0.25">
      <c r="A82" s="5" t="s">
        <v>359</v>
      </c>
      <c r="B82" s="21" t="s">
        <v>168</v>
      </c>
      <c r="C82" s="23" t="s">
        <v>169</v>
      </c>
      <c r="D82" s="25" t="s">
        <v>58</v>
      </c>
      <c r="E82" s="26" t="s">
        <v>58</v>
      </c>
      <c r="F82" s="26" t="s">
        <v>58</v>
      </c>
      <c r="G82" s="26" t="s">
        <v>58</v>
      </c>
      <c r="H82" s="26" t="s">
        <v>58</v>
      </c>
      <c r="I82" s="26" t="s">
        <v>58</v>
      </c>
      <c r="J82" s="2">
        <f t="shared" si="16"/>
        <v>0</v>
      </c>
      <c r="K82" s="2">
        <f t="shared" si="16"/>
        <v>0</v>
      </c>
      <c r="L82" s="2">
        <f t="shared" si="16"/>
        <v>0.74</v>
      </c>
      <c r="M82" s="2">
        <f t="shared" si="16"/>
        <v>0</v>
      </c>
      <c r="N82" s="2">
        <f t="shared" si="16"/>
        <v>0</v>
      </c>
      <c r="O82" s="2">
        <v>0</v>
      </c>
      <c r="P82" s="2">
        <v>0</v>
      </c>
      <c r="Q82" s="2">
        <v>0.74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</row>
    <row r="83" spans="1:34" ht="31.5" x14ac:dyDescent="0.25">
      <c r="A83" s="5" t="s">
        <v>360</v>
      </c>
      <c r="B83" s="21" t="s">
        <v>185</v>
      </c>
      <c r="C83" s="21" t="s">
        <v>190</v>
      </c>
      <c r="D83" s="25" t="s">
        <v>58</v>
      </c>
      <c r="E83" s="26" t="s">
        <v>58</v>
      </c>
      <c r="F83" s="26" t="s">
        <v>58</v>
      </c>
      <c r="G83" s="26" t="s">
        <v>58</v>
      </c>
      <c r="H83" s="26" t="s">
        <v>58</v>
      </c>
      <c r="I83" s="26" t="s">
        <v>58</v>
      </c>
      <c r="J83" s="2">
        <f t="shared" si="16"/>
        <v>0</v>
      </c>
      <c r="K83" s="2">
        <f t="shared" si="16"/>
        <v>0</v>
      </c>
      <c r="L83" s="2">
        <f t="shared" si="16"/>
        <v>0</v>
      </c>
      <c r="M83" s="2">
        <f t="shared" si="16"/>
        <v>0</v>
      </c>
      <c r="N83" s="2">
        <f t="shared" si="16"/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</row>
    <row r="84" spans="1:34" ht="47.25" x14ac:dyDescent="0.25">
      <c r="A84" s="5" t="s">
        <v>361</v>
      </c>
      <c r="B84" s="21" t="s">
        <v>170</v>
      </c>
      <c r="C84" s="21" t="s">
        <v>171</v>
      </c>
      <c r="D84" s="25" t="s">
        <v>58</v>
      </c>
      <c r="E84" s="26" t="s">
        <v>58</v>
      </c>
      <c r="F84" s="26" t="s">
        <v>58</v>
      </c>
      <c r="G84" s="26" t="s">
        <v>58</v>
      </c>
      <c r="H84" s="26" t="s">
        <v>58</v>
      </c>
      <c r="I84" s="26" t="s">
        <v>58</v>
      </c>
      <c r="J84" s="2">
        <f t="shared" si="16"/>
        <v>0</v>
      </c>
      <c r="K84" s="2">
        <f t="shared" si="16"/>
        <v>0</v>
      </c>
      <c r="L84" s="2">
        <f t="shared" si="16"/>
        <v>0</v>
      </c>
      <c r="M84" s="2">
        <f t="shared" si="16"/>
        <v>0</v>
      </c>
      <c r="N84" s="2">
        <f t="shared" si="16"/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</row>
    <row r="85" spans="1:34" ht="31.5" x14ac:dyDescent="0.25">
      <c r="A85" s="5" t="s">
        <v>362</v>
      </c>
      <c r="B85" s="21" t="s">
        <v>186</v>
      </c>
      <c r="C85" s="21" t="s">
        <v>191</v>
      </c>
      <c r="D85" s="25" t="s">
        <v>58</v>
      </c>
      <c r="E85" s="26" t="s">
        <v>58</v>
      </c>
      <c r="F85" s="26" t="s">
        <v>58</v>
      </c>
      <c r="G85" s="26" t="s">
        <v>58</v>
      </c>
      <c r="H85" s="26" t="s">
        <v>58</v>
      </c>
      <c r="I85" s="26" t="s">
        <v>58</v>
      </c>
      <c r="J85" s="2">
        <f t="shared" si="16"/>
        <v>0</v>
      </c>
      <c r="K85" s="2">
        <f t="shared" si="16"/>
        <v>0</v>
      </c>
      <c r="L85" s="2">
        <f t="shared" si="16"/>
        <v>0.1</v>
      </c>
      <c r="M85" s="2">
        <f t="shared" si="16"/>
        <v>0</v>
      </c>
      <c r="N85" s="2">
        <f t="shared" si="16"/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0.1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</row>
    <row r="86" spans="1:34" ht="47.25" x14ac:dyDescent="0.25">
      <c r="A86" s="5" t="s">
        <v>363</v>
      </c>
      <c r="B86" s="21" t="s">
        <v>245</v>
      </c>
      <c r="C86" s="21" t="s">
        <v>246</v>
      </c>
      <c r="D86" s="25" t="s">
        <v>58</v>
      </c>
      <c r="E86" s="26" t="s">
        <v>58</v>
      </c>
      <c r="F86" s="26" t="s">
        <v>58</v>
      </c>
      <c r="G86" s="26" t="s">
        <v>58</v>
      </c>
      <c r="H86" s="26" t="s">
        <v>58</v>
      </c>
      <c r="I86" s="26" t="s">
        <v>58</v>
      </c>
      <c r="J86" s="2">
        <f t="shared" si="16"/>
        <v>0</v>
      </c>
      <c r="K86" s="2">
        <f t="shared" si="16"/>
        <v>0</v>
      </c>
      <c r="L86" s="2">
        <f t="shared" si="16"/>
        <v>0.28999999999999998</v>
      </c>
      <c r="M86" s="2">
        <f t="shared" si="16"/>
        <v>0</v>
      </c>
      <c r="N86" s="2">
        <f t="shared" si="16"/>
        <v>0</v>
      </c>
      <c r="O86" s="2">
        <v>0</v>
      </c>
      <c r="P86" s="2">
        <v>0</v>
      </c>
      <c r="Q86" s="2">
        <v>0.28999999999999998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</row>
    <row r="87" spans="1:34" ht="31.5" x14ac:dyDescent="0.25">
      <c r="A87" s="5" t="s">
        <v>364</v>
      </c>
      <c r="B87" s="21" t="s">
        <v>247</v>
      </c>
      <c r="C87" s="21" t="s">
        <v>248</v>
      </c>
      <c r="D87" s="25" t="s">
        <v>58</v>
      </c>
      <c r="E87" s="26" t="s">
        <v>58</v>
      </c>
      <c r="F87" s="26" t="s">
        <v>58</v>
      </c>
      <c r="G87" s="26" t="s">
        <v>58</v>
      </c>
      <c r="H87" s="26" t="s">
        <v>58</v>
      </c>
      <c r="I87" s="26" t="s">
        <v>58</v>
      </c>
      <c r="J87" s="2">
        <f t="shared" si="16"/>
        <v>0</v>
      </c>
      <c r="K87" s="2">
        <f t="shared" si="16"/>
        <v>0</v>
      </c>
      <c r="L87" s="2">
        <f t="shared" si="16"/>
        <v>0.27</v>
      </c>
      <c r="M87" s="2">
        <f t="shared" si="16"/>
        <v>0</v>
      </c>
      <c r="N87" s="2">
        <f t="shared" si="16"/>
        <v>0</v>
      </c>
      <c r="O87" s="2">
        <v>0</v>
      </c>
      <c r="P87" s="2">
        <v>0</v>
      </c>
      <c r="Q87" s="2">
        <v>0.27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</row>
    <row r="88" spans="1:34" ht="31.5" x14ac:dyDescent="0.25">
      <c r="A88" s="5" t="s">
        <v>365</v>
      </c>
      <c r="B88" s="18" t="s">
        <v>249</v>
      </c>
      <c r="C88" s="5" t="s">
        <v>250</v>
      </c>
      <c r="D88" s="25" t="s">
        <v>58</v>
      </c>
      <c r="E88" s="26" t="s">
        <v>58</v>
      </c>
      <c r="F88" s="26" t="s">
        <v>58</v>
      </c>
      <c r="G88" s="26" t="s">
        <v>58</v>
      </c>
      <c r="H88" s="26" t="s">
        <v>58</v>
      </c>
      <c r="I88" s="26" t="s">
        <v>58</v>
      </c>
      <c r="J88" s="2">
        <f t="shared" si="16"/>
        <v>0</v>
      </c>
      <c r="K88" s="2">
        <f t="shared" si="16"/>
        <v>0</v>
      </c>
      <c r="L88" s="2">
        <f t="shared" si="16"/>
        <v>7.0000000000000007E-2</v>
      </c>
      <c r="M88" s="2">
        <f t="shared" si="16"/>
        <v>0</v>
      </c>
      <c r="N88" s="2">
        <f t="shared" si="16"/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7.0000000000000007E-2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</row>
    <row r="89" spans="1:34" ht="31.5" x14ac:dyDescent="0.25">
      <c r="A89" s="5" t="s">
        <v>366</v>
      </c>
      <c r="B89" s="18" t="s">
        <v>251</v>
      </c>
      <c r="C89" s="21" t="s">
        <v>252</v>
      </c>
      <c r="D89" s="25" t="s">
        <v>58</v>
      </c>
      <c r="E89" s="26" t="s">
        <v>58</v>
      </c>
      <c r="F89" s="26" t="s">
        <v>58</v>
      </c>
      <c r="G89" s="26" t="s">
        <v>58</v>
      </c>
      <c r="H89" s="26" t="s">
        <v>58</v>
      </c>
      <c r="I89" s="26" t="s">
        <v>58</v>
      </c>
      <c r="J89" s="2">
        <f t="shared" si="16"/>
        <v>0</v>
      </c>
      <c r="K89" s="2">
        <f t="shared" si="16"/>
        <v>0</v>
      </c>
      <c r="L89" s="2">
        <f t="shared" si="16"/>
        <v>0.17</v>
      </c>
      <c r="M89" s="2">
        <f t="shared" si="16"/>
        <v>0</v>
      </c>
      <c r="N89" s="2">
        <f t="shared" si="16"/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0.17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</row>
    <row r="90" spans="1:34" ht="47.25" x14ac:dyDescent="0.25">
      <c r="A90" s="5" t="s">
        <v>367</v>
      </c>
      <c r="B90" s="18" t="s">
        <v>253</v>
      </c>
      <c r="C90" s="21" t="s">
        <v>254</v>
      </c>
      <c r="D90" s="25" t="s">
        <v>58</v>
      </c>
      <c r="E90" s="26" t="s">
        <v>58</v>
      </c>
      <c r="F90" s="26" t="s">
        <v>58</v>
      </c>
      <c r="G90" s="26" t="s">
        <v>58</v>
      </c>
      <c r="H90" s="26" t="s">
        <v>58</v>
      </c>
      <c r="I90" s="26" t="s">
        <v>58</v>
      </c>
      <c r="J90" s="2">
        <f t="shared" si="16"/>
        <v>0</v>
      </c>
      <c r="K90" s="2">
        <f t="shared" si="16"/>
        <v>0</v>
      </c>
      <c r="L90" s="2">
        <f t="shared" si="16"/>
        <v>0.05</v>
      </c>
      <c r="M90" s="2">
        <f t="shared" si="16"/>
        <v>0</v>
      </c>
      <c r="N90" s="2">
        <f t="shared" si="16"/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0.05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</row>
    <row r="91" spans="1:34" ht="63" x14ac:dyDescent="0.25">
      <c r="A91" s="5" t="s">
        <v>368</v>
      </c>
      <c r="B91" s="21" t="s">
        <v>255</v>
      </c>
      <c r="C91" s="5" t="s">
        <v>256</v>
      </c>
      <c r="D91" s="25" t="s">
        <v>58</v>
      </c>
      <c r="E91" s="26" t="s">
        <v>58</v>
      </c>
      <c r="F91" s="26" t="s">
        <v>58</v>
      </c>
      <c r="G91" s="26" t="s">
        <v>58</v>
      </c>
      <c r="H91" s="26" t="s">
        <v>58</v>
      </c>
      <c r="I91" s="26" t="s">
        <v>58</v>
      </c>
      <c r="J91" s="2">
        <f t="shared" si="16"/>
        <v>0</v>
      </c>
      <c r="K91" s="2">
        <f t="shared" si="16"/>
        <v>0</v>
      </c>
      <c r="L91" s="2">
        <f t="shared" si="16"/>
        <v>2.5999999999999999E-2</v>
      </c>
      <c r="M91" s="2">
        <f t="shared" si="16"/>
        <v>0</v>
      </c>
      <c r="N91" s="2">
        <f t="shared" si="16"/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2.5999999999999999E-2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</row>
    <row r="92" spans="1:34" ht="31.5" x14ac:dyDescent="0.25">
      <c r="A92" s="5" t="s">
        <v>369</v>
      </c>
      <c r="B92" s="18" t="s">
        <v>172</v>
      </c>
      <c r="C92" s="5" t="s">
        <v>173</v>
      </c>
      <c r="D92" s="25" t="s">
        <v>58</v>
      </c>
      <c r="E92" s="26" t="s">
        <v>58</v>
      </c>
      <c r="F92" s="26" t="s">
        <v>58</v>
      </c>
      <c r="G92" s="26" t="s">
        <v>58</v>
      </c>
      <c r="H92" s="26" t="s">
        <v>58</v>
      </c>
      <c r="I92" s="26" t="s">
        <v>58</v>
      </c>
      <c r="J92" s="2">
        <f t="shared" si="16"/>
        <v>0</v>
      </c>
      <c r="K92" s="2">
        <f t="shared" si="16"/>
        <v>0</v>
      </c>
      <c r="L92" s="2">
        <f t="shared" si="16"/>
        <v>1.04</v>
      </c>
      <c r="M92" s="2">
        <f t="shared" si="16"/>
        <v>0</v>
      </c>
      <c r="N92" s="2">
        <f t="shared" si="16"/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1.04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</row>
    <row r="93" spans="1:34" ht="31.5" x14ac:dyDescent="0.25">
      <c r="A93" s="5" t="s">
        <v>125</v>
      </c>
      <c r="B93" s="30" t="s">
        <v>126</v>
      </c>
      <c r="C93" s="21" t="s">
        <v>60</v>
      </c>
      <c r="D93" s="25" t="s">
        <v>58</v>
      </c>
      <c r="E93" s="2">
        <v>0</v>
      </c>
      <c r="F93" s="2">
        <f>F94+F97</f>
        <v>0</v>
      </c>
      <c r="G93" s="2">
        <v>0</v>
      </c>
      <c r="H93" s="2">
        <f t="shared" ref="H93:AH93" si="22">H94+H97</f>
        <v>0</v>
      </c>
      <c r="I93" s="2">
        <f t="shared" si="22"/>
        <v>181</v>
      </c>
      <c r="J93" s="2">
        <f t="shared" si="22"/>
        <v>0</v>
      </c>
      <c r="K93" s="2">
        <f t="shared" si="22"/>
        <v>0</v>
      </c>
      <c r="L93" s="2">
        <f t="shared" si="22"/>
        <v>0</v>
      </c>
      <c r="M93" s="2">
        <f t="shared" si="22"/>
        <v>0</v>
      </c>
      <c r="N93" s="2">
        <f t="shared" si="22"/>
        <v>200</v>
      </c>
      <c r="O93" s="2">
        <f t="shared" si="22"/>
        <v>0</v>
      </c>
      <c r="P93" s="2">
        <f t="shared" si="22"/>
        <v>0</v>
      </c>
      <c r="Q93" s="2">
        <f t="shared" si="22"/>
        <v>0</v>
      </c>
      <c r="R93" s="2">
        <f t="shared" si="22"/>
        <v>0</v>
      </c>
      <c r="S93" s="2">
        <f t="shared" si="22"/>
        <v>200</v>
      </c>
      <c r="T93" s="2">
        <f t="shared" si="22"/>
        <v>0</v>
      </c>
      <c r="U93" s="2">
        <f t="shared" si="22"/>
        <v>0</v>
      </c>
      <c r="V93" s="2">
        <f t="shared" si="22"/>
        <v>0</v>
      </c>
      <c r="W93" s="2">
        <f t="shared" si="22"/>
        <v>0</v>
      </c>
      <c r="X93" s="2">
        <f t="shared" si="22"/>
        <v>0</v>
      </c>
      <c r="Y93" s="2">
        <f t="shared" si="22"/>
        <v>0</v>
      </c>
      <c r="Z93" s="2">
        <f t="shared" si="22"/>
        <v>0</v>
      </c>
      <c r="AA93" s="2">
        <f t="shared" si="22"/>
        <v>0</v>
      </c>
      <c r="AB93" s="2">
        <f t="shared" si="22"/>
        <v>0</v>
      </c>
      <c r="AC93" s="2">
        <f t="shared" si="22"/>
        <v>0</v>
      </c>
      <c r="AD93" s="2">
        <f t="shared" si="22"/>
        <v>0</v>
      </c>
      <c r="AE93" s="2">
        <f t="shared" si="22"/>
        <v>0</v>
      </c>
      <c r="AF93" s="2">
        <f t="shared" si="22"/>
        <v>0</v>
      </c>
      <c r="AG93" s="2">
        <f t="shared" si="22"/>
        <v>0</v>
      </c>
      <c r="AH93" s="2">
        <f t="shared" si="22"/>
        <v>0</v>
      </c>
    </row>
    <row r="94" spans="1:34" x14ac:dyDescent="0.25">
      <c r="A94" s="5" t="s">
        <v>127</v>
      </c>
      <c r="B94" s="41" t="s">
        <v>128</v>
      </c>
      <c r="C94" s="21" t="s">
        <v>60</v>
      </c>
      <c r="D94" s="25" t="s">
        <v>58</v>
      </c>
      <c r="E94" s="2">
        <f t="shared" ref="E94:J94" si="23">SUM(E95:E96)</f>
        <v>0</v>
      </c>
      <c r="F94" s="2">
        <f t="shared" si="23"/>
        <v>0</v>
      </c>
      <c r="G94" s="2">
        <f t="shared" si="23"/>
        <v>0</v>
      </c>
      <c r="H94" s="2">
        <f t="shared" si="23"/>
        <v>0</v>
      </c>
      <c r="I94" s="2">
        <f t="shared" si="23"/>
        <v>180</v>
      </c>
      <c r="J94" s="2">
        <f t="shared" si="23"/>
        <v>0</v>
      </c>
      <c r="K94" s="2">
        <f t="shared" ref="K94:AH94" si="24">SUM(K95:K96)</f>
        <v>0</v>
      </c>
      <c r="L94" s="2">
        <f t="shared" si="24"/>
        <v>0</v>
      </c>
      <c r="M94" s="2">
        <f t="shared" si="24"/>
        <v>0</v>
      </c>
      <c r="N94" s="2">
        <f t="shared" si="24"/>
        <v>200</v>
      </c>
      <c r="O94" s="2">
        <f t="shared" si="24"/>
        <v>0</v>
      </c>
      <c r="P94" s="2">
        <f t="shared" si="24"/>
        <v>0</v>
      </c>
      <c r="Q94" s="2">
        <f t="shared" si="24"/>
        <v>0</v>
      </c>
      <c r="R94" s="2">
        <f t="shared" si="24"/>
        <v>0</v>
      </c>
      <c r="S94" s="2">
        <f t="shared" si="24"/>
        <v>200</v>
      </c>
      <c r="T94" s="2">
        <f t="shared" si="24"/>
        <v>0</v>
      </c>
      <c r="U94" s="2">
        <f t="shared" si="24"/>
        <v>0</v>
      </c>
      <c r="V94" s="2">
        <f t="shared" si="24"/>
        <v>0</v>
      </c>
      <c r="W94" s="2">
        <f t="shared" si="24"/>
        <v>0</v>
      </c>
      <c r="X94" s="2">
        <f t="shared" si="24"/>
        <v>0</v>
      </c>
      <c r="Y94" s="2">
        <f t="shared" si="24"/>
        <v>0</v>
      </c>
      <c r="Z94" s="2">
        <f t="shared" si="24"/>
        <v>0</v>
      </c>
      <c r="AA94" s="2">
        <f t="shared" si="24"/>
        <v>0</v>
      </c>
      <c r="AB94" s="2">
        <f t="shared" si="24"/>
        <v>0</v>
      </c>
      <c r="AC94" s="2">
        <f t="shared" si="24"/>
        <v>0</v>
      </c>
      <c r="AD94" s="2">
        <f t="shared" si="24"/>
        <v>0</v>
      </c>
      <c r="AE94" s="2">
        <f t="shared" si="24"/>
        <v>0</v>
      </c>
      <c r="AF94" s="2">
        <f t="shared" si="24"/>
        <v>0</v>
      </c>
      <c r="AG94" s="2">
        <f t="shared" si="24"/>
        <v>0</v>
      </c>
      <c r="AH94" s="2">
        <f t="shared" si="24"/>
        <v>0</v>
      </c>
    </row>
    <row r="95" spans="1:34" ht="31.5" x14ac:dyDescent="0.25">
      <c r="A95" s="5" t="s">
        <v>129</v>
      </c>
      <c r="B95" s="37" t="s">
        <v>175</v>
      </c>
      <c r="C95" s="23" t="s">
        <v>176</v>
      </c>
      <c r="D95" s="25" t="s">
        <v>58</v>
      </c>
      <c r="E95" s="1">
        <v>0</v>
      </c>
      <c r="F95" s="1">
        <v>0</v>
      </c>
      <c r="G95" s="1">
        <v>0</v>
      </c>
      <c r="H95" s="1">
        <v>0</v>
      </c>
      <c r="I95" s="2">
        <v>20</v>
      </c>
      <c r="J95" s="2">
        <f t="shared" ref="J95:N96" si="25">O95+T95+Y95+AD95</f>
        <v>0</v>
      </c>
      <c r="K95" s="2">
        <f t="shared" si="25"/>
        <v>0</v>
      </c>
      <c r="L95" s="2">
        <f t="shared" si="25"/>
        <v>0</v>
      </c>
      <c r="M95" s="2">
        <f t="shared" si="25"/>
        <v>0</v>
      </c>
      <c r="N95" s="2">
        <f t="shared" si="25"/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</row>
    <row r="96" spans="1:34" x14ac:dyDescent="0.25">
      <c r="A96" s="5" t="s">
        <v>177</v>
      </c>
      <c r="B96" s="21" t="s">
        <v>130</v>
      </c>
      <c r="C96" s="23" t="s">
        <v>131</v>
      </c>
      <c r="D96" s="25" t="s">
        <v>58</v>
      </c>
      <c r="E96" s="1">
        <v>0</v>
      </c>
      <c r="F96" s="1">
        <v>0</v>
      </c>
      <c r="G96" s="1">
        <v>0</v>
      </c>
      <c r="H96" s="1">
        <v>0</v>
      </c>
      <c r="I96" s="2">
        <v>160</v>
      </c>
      <c r="J96" s="2">
        <f t="shared" si="25"/>
        <v>0</v>
      </c>
      <c r="K96" s="2">
        <f t="shared" si="25"/>
        <v>0</v>
      </c>
      <c r="L96" s="2">
        <f t="shared" si="25"/>
        <v>0</v>
      </c>
      <c r="M96" s="2">
        <f t="shared" si="25"/>
        <v>0</v>
      </c>
      <c r="N96" s="2">
        <f t="shared" si="25"/>
        <v>200</v>
      </c>
      <c r="O96" s="2">
        <v>0</v>
      </c>
      <c r="P96" s="2">
        <v>0</v>
      </c>
      <c r="Q96" s="2">
        <v>0</v>
      </c>
      <c r="R96" s="2">
        <v>0</v>
      </c>
      <c r="S96" s="2">
        <v>200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</row>
    <row r="97" spans="1:34" x14ac:dyDescent="0.25">
      <c r="A97" s="5" t="s">
        <v>132</v>
      </c>
      <c r="B97" s="41" t="s">
        <v>133</v>
      </c>
      <c r="C97" s="21" t="s">
        <v>60</v>
      </c>
      <c r="D97" s="25" t="s">
        <v>58</v>
      </c>
      <c r="E97" s="1">
        <f>E98</f>
        <v>0</v>
      </c>
      <c r="F97" s="1">
        <f>F98</f>
        <v>0</v>
      </c>
      <c r="G97" s="1">
        <f>G98</f>
        <v>0</v>
      </c>
      <c r="H97" s="1">
        <f>H98</f>
        <v>0</v>
      </c>
      <c r="I97" s="1">
        <f>I98</f>
        <v>1</v>
      </c>
      <c r="J97" s="1">
        <f t="shared" ref="J97:AH97" si="26">J98</f>
        <v>0</v>
      </c>
      <c r="K97" s="1">
        <f t="shared" si="26"/>
        <v>0</v>
      </c>
      <c r="L97" s="1">
        <f t="shared" si="26"/>
        <v>0</v>
      </c>
      <c r="M97" s="1">
        <f t="shared" si="26"/>
        <v>0</v>
      </c>
      <c r="N97" s="1">
        <f t="shared" si="26"/>
        <v>0</v>
      </c>
      <c r="O97" s="1">
        <f t="shared" si="26"/>
        <v>0</v>
      </c>
      <c r="P97" s="1">
        <f t="shared" si="26"/>
        <v>0</v>
      </c>
      <c r="Q97" s="1">
        <f t="shared" si="26"/>
        <v>0</v>
      </c>
      <c r="R97" s="1">
        <f t="shared" si="26"/>
        <v>0</v>
      </c>
      <c r="S97" s="1">
        <f t="shared" si="26"/>
        <v>0</v>
      </c>
      <c r="T97" s="2">
        <f>SUM(T98)</f>
        <v>0</v>
      </c>
      <c r="U97" s="2">
        <f>SUM(U98)</f>
        <v>0</v>
      </c>
      <c r="V97" s="2">
        <f>SUM(V98)</f>
        <v>0</v>
      </c>
      <c r="W97" s="2">
        <f>SUM(W98)</f>
        <v>0</v>
      </c>
      <c r="X97" s="2">
        <f>SUM(X98)</f>
        <v>0</v>
      </c>
      <c r="Y97" s="1">
        <f t="shared" si="26"/>
        <v>0</v>
      </c>
      <c r="Z97" s="1">
        <f t="shared" si="26"/>
        <v>0</v>
      </c>
      <c r="AA97" s="1">
        <f t="shared" si="26"/>
        <v>0</v>
      </c>
      <c r="AB97" s="1">
        <f t="shared" si="26"/>
        <v>0</v>
      </c>
      <c r="AC97" s="1">
        <f t="shared" si="26"/>
        <v>0</v>
      </c>
      <c r="AD97" s="1">
        <f t="shared" si="26"/>
        <v>0</v>
      </c>
      <c r="AE97" s="1">
        <f t="shared" si="26"/>
        <v>0</v>
      </c>
      <c r="AF97" s="1">
        <f t="shared" si="26"/>
        <v>0</v>
      </c>
      <c r="AG97" s="1">
        <f t="shared" si="26"/>
        <v>0</v>
      </c>
      <c r="AH97" s="1">
        <f t="shared" si="26"/>
        <v>0</v>
      </c>
    </row>
    <row r="98" spans="1:34" ht="47.25" x14ac:dyDescent="0.25">
      <c r="A98" s="5" t="s">
        <v>134</v>
      </c>
      <c r="B98" s="30" t="s">
        <v>135</v>
      </c>
      <c r="C98" s="23" t="s">
        <v>136</v>
      </c>
      <c r="D98" s="25" t="s">
        <v>58</v>
      </c>
      <c r="E98" s="1">
        <v>0</v>
      </c>
      <c r="F98" s="1">
        <v>0</v>
      </c>
      <c r="G98" s="1">
        <v>0</v>
      </c>
      <c r="H98" s="1">
        <v>0</v>
      </c>
      <c r="I98" s="1">
        <v>1</v>
      </c>
      <c r="J98" s="2">
        <f>O98+T98+Y98+AD98</f>
        <v>0</v>
      </c>
      <c r="K98" s="2">
        <f>P98+U98+Z98+AE98</f>
        <v>0</v>
      </c>
      <c r="L98" s="2">
        <f>Q98+V98+AA98+AF98</f>
        <v>0</v>
      </c>
      <c r="M98" s="2">
        <f>R98+W98+AB98+AG98</f>
        <v>0</v>
      </c>
      <c r="N98" s="2">
        <f>S98+X98+AC98+AH98</f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</row>
    <row r="99" spans="1:34" ht="47.25" x14ac:dyDescent="0.25">
      <c r="A99" s="42" t="s">
        <v>137</v>
      </c>
      <c r="B99" s="43" t="s">
        <v>138</v>
      </c>
      <c r="C99" s="42" t="s">
        <v>60</v>
      </c>
      <c r="D99" s="25" t="s">
        <v>58</v>
      </c>
      <c r="E99" s="2" t="s">
        <v>58</v>
      </c>
      <c r="F99" s="2" t="s">
        <v>58</v>
      </c>
      <c r="G99" s="2" t="s">
        <v>58</v>
      </c>
      <c r="H99" s="2" t="s">
        <v>58</v>
      </c>
      <c r="I99" s="2" t="s">
        <v>58</v>
      </c>
      <c r="J99" s="2" t="s">
        <v>58</v>
      </c>
      <c r="K99" s="2" t="s">
        <v>58</v>
      </c>
      <c r="L99" s="2" t="s">
        <v>58</v>
      </c>
      <c r="M99" s="2" t="s">
        <v>58</v>
      </c>
      <c r="N99" s="2" t="s">
        <v>58</v>
      </c>
      <c r="O99" s="2" t="s">
        <v>58</v>
      </c>
      <c r="P99" s="2" t="s">
        <v>58</v>
      </c>
      <c r="Q99" s="2" t="s">
        <v>58</v>
      </c>
      <c r="R99" s="2" t="s">
        <v>58</v>
      </c>
      <c r="S99" s="2" t="s">
        <v>58</v>
      </c>
      <c r="T99" s="2" t="s">
        <v>58</v>
      </c>
      <c r="U99" s="2" t="s">
        <v>58</v>
      </c>
      <c r="V99" s="2" t="s">
        <v>58</v>
      </c>
      <c r="W99" s="2" t="s">
        <v>58</v>
      </c>
      <c r="X99" s="2" t="s">
        <v>58</v>
      </c>
      <c r="Y99" s="2" t="s">
        <v>58</v>
      </c>
      <c r="Z99" s="2" t="s">
        <v>58</v>
      </c>
      <c r="AA99" s="2" t="s">
        <v>58</v>
      </c>
      <c r="AB99" s="2" t="s">
        <v>58</v>
      </c>
      <c r="AC99" s="2" t="s">
        <v>58</v>
      </c>
      <c r="AD99" s="2" t="s">
        <v>58</v>
      </c>
      <c r="AE99" s="2" t="s">
        <v>58</v>
      </c>
      <c r="AF99" s="2" t="s">
        <v>58</v>
      </c>
      <c r="AG99" s="2" t="s">
        <v>58</v>
      </c>
      <c r="AH99" s="2" t="s">
        <v>58</v>
      </c>
    </row>
    <row r="100" spans="1:34" ht="31.5" x14ac:dyDescent="0.25">
      <c r="A100" s="3" t="s">
        <v>139</v>
      </c>
      <c r="B100" s="35" t="s">
        <v>140</v>
      </c>
      <c r="C100" s="3" t="s">
        <v>60</v>
      </c>
      <c r="D100" s="25" t="s">
        <v>58</v>
      </c>
      <c r="E100" s="2">
        <f t="shared" ref="E100:AH100" si="27">SUM(E101:E129)</f>
        <v>0.63</v>
      </c>
      <c r="F100" s="2">
        <f t="shared" si="27"/>
        <v>0</v>
      </c>
      <c r="G100" s="2">
        <f t="shared" si="27"/>
        <v>6.3319999999999999</v>
      </c>
      <c r="H100" s="2">
        <f t="shared" si="27"/>
        <v>0</v>
      </c>
      <c r="I100" s="2">
        <f t="shared" si="27"/>
        <v>0</v>
      </c>
      <c r="J100" s="2">
        <f t="shared" si="27"/>
        <v>2.29</v>
      </c>
      <c r="K100" s="2">
        <f t="shared" si="27"/>
        <v>0</v>
      </c>
      <c r="L100" s="2">
        <f t="shared" si="27"/>
        <v>1.2589999999999999</v>
      </c>
      <c r="M100" s="2">
        <f t="shared" si="27"/>
        <v>0</v>
      </c>
      <c r="N100" s="2">
        <f t="shared" si="27"/>
        <v>1</v>
      </c>
      <c r="O100" s="2">
        <f t="shared" si="27"/>
        <v>0</v>
      </c>
      <c r="P100" s="2">
        <f t="shared" si="27"/>
        <v>0</v>
      </c>
      <c r="Q100" s="2">
        <f t="shared" si="27"/>
        <v>0.34</v>
      </c>
      <c r="R100" s="2">
        <f t="shared" si="27"/>
        <v>0</v>
      </c>
      <c r="S100" s="2">
        <f t="shared" si="27"/>
        <v>1</v>
      </c>
      <c r="T100" s="2">
        <f>SUM(T101:T129)</f>
        <v>1.26</v>
      </c>
      <c r="U100" s="2">
        <f>SUM(U101:U129)</f>
        <v>0</v>
      </c>
      <c r="V100" s="2">
        <f>SUM(V101:V129)</f>
        <v>0.48900000000000005</v>
      </c>
      <c r="W100" s="2">
        <f>SUM(W101:W129)</f>
        <v>0</v>
      </c>
      <c r="X100" s="2">
        <f>SUM(X101:X129)</f>
        <v>0</v>
      </c>
      <c r="Y100" s="2">
        <f t="shared" si="27"/>
        <v>1.03</v>
      </c>
      <c r="Z100" s="2">
        <f t="shared" si="27"/>
        <v>0</v>
      </c>
      <c r="AA100" s="2">
        <f t="shared" si="27"/>
        <v>0.43</v>
      </c>
      <c r="AB100" s="2">
        <f t="shared" si="27"/>
        <v>0</v>
      </c>
      <c r="AC100" s="2">
        <f t="shared" si="27"/>
        <v>0</v>
      </c>
      <c r="AD100" s="2">
        <f t="shared" si="27"/>
        <v>0</v>
      </c>
      <c r="AE100" s="2">
        <f t="shared" si="27"/>
        <v>0</v>
      </c>
      <c r="AF100" s="2">
        <f t="shared" si="27"/>
        <v>0</v>
      </c>
      <c r="AG100" s="2">
        <f t="shared" si="27"/>
        <v>0</v>
      </c>
      <c r="AH100" s="2">
        <f t="shared" si="27"/>
        <v>0</v>
      </c>
    </row>
    <row r="101" spans="1:34" ht="31.5" x14ac:dyDescent="0.25">
      <c r="A101" s="5" t="s">
        <v>141</v>
      </c>
      <c r="B101" s="30" t="s">
        <v>257</v>
      </c>
      <c r="C101" s="20" t="s">
        <v>258</v>
      </c>
      <c r="D101" s="25" t="s">
        <v>58</v>
      </c>
      <c r="E101" s="2">
        <v>0</v>
      </c>
      <c r="F101" s="2">
        <v>0</v>
      </c>
      <c r="G101" s="2">
        <v>0.3</v>
      </c>
      <c r="H101" s="2">
        <v>0</v>
      </c>
      <c r="I101" s="2">
        <v>0</v>
      </c>
      <c r="J101" s="2">
        <f t="shared" ref="J101:N119" si="28">O101+T101+Y101+AD101</f>
        <v>0</v>
      </c>
      <c r="K101" s="2">
        <f t="shared" si="28"/>
        <v>0</v>
      </c>
      <c r="L101" s="2">
        <f t="shared" si="28"/>
        <v>0</v>
      </c>
      <c r="M101" s="2">
        <f t="shared" si="28"/>
        <v>0</v>
      </c>
      <c r="N101" s="2">
        <f t="shared" si="28"/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</row>
    <row r="102" spans="1:34" ht="31.5" x14ac:dyDescent="0.25">
      <c r="A102" s="5" t="s">
        <v>142</v>
      </c>
      <c r="B102" s="30" t="s">
        <v>259</v>
      </c>
      <c r="C102" s="20" t="s">
        <v>260</v>
      </c>
      <c r="D102" s="25" t="s">
        <v>58</v>
      </c>
      <c r="E102" s="26">
        <v>0</v>
      </c>
      <c r="F102" s="2">
        <v>0</v>
      </c>
      <c r="G102" s="26">
        <v>0.432</v>
      </c>
      <c r="H102" s="2">
        <v>0</v>
      </c>
      <c r="I102" s="2">
        <v>0</v>
      </c>
      <c r="J102" s="2">
        <f t="shared" si="28"/>
        <v>0</v>
      </c>
      <c r="K102" s="2">
        <f t="shared" si="28"/>
        <v>0</v>
      </c>
      <c r="L102" s="2">
        <f t="shared" si="28"/>
        <v>0</v>
      </c>
      <c r="M102" s="2">
        <f t="shared" si="28"/>
        <v>0</v>
      </c>
      <c r="N102" s="2">
        <f t="shared" si="28"/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</row>
    <row r="103" spans="1:34" ht="31.5" x14ac:dyDescent="0.25">
      <c r="A103" s="5" t="s">
        <v>143</v>
      </c>
      <c r="B103" s="19" t="s">
        <v>261</v>
      </c>
      <c r="C103" s="23" t="s">
        <v>262</v>
      </c>
      <c r="D103" s="25" t="s">
        <v>58</v>
      </c>
      <c r="E103" s="2">
        <v>0</v>
      </c>
      <c r="F103" s="2">
        <v>0</v>
      </c>
      <c r="G103" s="2">
        <v>0.6</v>
      </c>
      <c r="H103" s="2">
        <v>0</v>
      </c>
      <c r="I103" s="2">
        <v>0</v>
      </c>
      <c r="J103" s="2">
        <f t="shared" si="28"/>
        <v>0</v>
      </c>
      <c r="K103" s="2">
        <f t="shared" si="28"/>
        <v>0</v>
      </c>
      <c r="L103" s="2">
        <f t="shared" si="28"/>
        <v>0</v>
      </c>
      <c r="M103" s="2">
        <f t="shared" si="28"/>
        <v>0</v>
      </c>
      <c r="N103" s="2">
        <f t="shared" si="28"/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</row>
    <row r="104" spans="1:34" ht="31.5" x14ac:dyDescent="0.25">
      <c r="A104" s="5" t="s">
        <v>144</v>
      </c>
      <c r="B104" s="30" t="s">
        <v>263</v>
      </c>
      <c r="C104" s="20" t="s">
        <v>264</v>
      </c>
      <c r="D104" s="25" t="s">
        <v>58</v>
      </c>
      <c r="E104" s="2">
        <v>0</v>
      </c>
      <c r="F104" s="2">
        <v>0</v>
      </c>
      <c r="G104" s="2">
        <v>0.25</v>
      </c>
      <c r="H104" s="2">
        <v>0</v>
      </c>
      <c r="I104" s="2">
        <v>0</v>
      </c>
      <c r="J104" s="2">
        <f t="shared" si="28"/>
        <v>0</v>
      </c>
      <c r="K104" s="2">
        <f t="shared" si="28"/>
        <v>0</v>
      </c>
      <c r="L104" s="2">
        <f t="shared" si="28"/>
        <v>0</v>
      </c>
      <c r="M104" s="2">
        <f t="shared" si="28"/>
        <v>0</v>
      </c>
      <c r="N104" s="2">
        <f t="shared" si="28"/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</row>
    <row r="105" spans="1:34" ht="31.5" x14ac:dyDescent="0.25">
      <c r="A105" s="5" t="s">
        <v>145</v>
      </c>
      <c r="B105" s="29" t="s">
        <v>193</v>
      </c>
      <c r="C105" s="20" t="s">
        <v>198</v>
      </c>
      <c r="D105" s="25" t="s">
        <v>58</v>
      </c>
      <c r="E105" s="2">
        <v>0</v>
      </c>
      <c r="F105" s="2">
        <v>0</v>
      </c>
      <c r="G105" s="2">
        <v>0.94</v>
      </c>
      <c r="H105" s="2">
        <v>0</v>
      </c>
      <c r="I105" s="2">
        <v>0</v>
      </c>
      <c r="J105" s="2">
        <f t="shared" si="28"/>
        <v>0</v>
      </c>
      <c r="K105" s="2">
        <f t="shared" si="28"/>
        <v>0</v>
      </c>
      <c r="L105" s="2">
        <f t="shared" si="28"/>
        <v>0</v>
      </c>
      <c r="M105" s="2">
        <f t="shared" si="28"/>
        <v>0</v>
      </c>
      <c r="N105" s="2">
        <f t="shared" si="28"/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</row>
    <row r="106" spans="1:34" ht="31.5" x14ac:dyDescent="0.25">
      <c r="A106" s="5" t="s">
        <v>146</v>
      </c>
      <c r="B106" s="18" t="s">
        <v>265</v>
      </c>
      <c r="C106" s="21" t="s">
        <v>266</v>
      </c>
      <c r="D106" s="25" t="s">
        <v>58</v>
      </c>
      <c r="E106" s="2">
        <v>0</v>
      </c>
      <c r="F106" s="2">
        <v>0</v>
      </c>
      <c r="G106" s="2">
        <v>0.7</v>
      </c>
      <c r="H106" s="2">
        <v>0</v>
      </c>
      <c r="I106" s="2">
        <v>0</v>
      </c>
      <c r="J106" s="2">
        <f t="shared" si="28"/>
        <v>0</v>
      </c>
      <c r="K106" s="2">
        <f t="shared" si="28"/>
        <v>0</v>
      </c>
      <c r="L106" s="2">
        <f t="shared" si="28"/>
        <v>0</v>
      </c>
      <c r="M106" s="2">
        <f t="shared" si="28"/>
        <v>0</v>
      </c>
      <c r="N106" s="2">
        <f t="shared" si="28"/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</row>
    <row r="107" spans="1:34" x14ac:dyDescent="0.25">
      <c r="A107" s="5" t="s">
        <v>147</v>
      </c>
      <c r="B107" s="30" t="s">
        <v>267</v>
      </c>
      <c r="C107" s="21" t="s">
        <v>268</v>
      </c>
      <c r="D107" s="25" t="s">
        <v>58</v>
      </c>
      <c r="E107" s="2">
        <v>0</v>
      </c>
      <c r="F107" s="2">
        <v>0</v>
      </c>
      <c r="G107" s="2">
        <v>0.91</v>
      </c>
      <c r="H107" s="2">
        <v>0</v>
      </c>
      <c r="I107" s="2">
        <v>0</v>
      </c>
      <c r="J107" s="2">
        <f t="shared" si="28"/>
        <v>0</v>
      </c>
      <c r="K107" s="2">
        <f t="shared" si="28"/>
        <v>0</v>
      </c>
      <c r="L107" s="2">
        <f t="shared" si="28"/>
        <v>0</v>
      </c>
      <c r="M107" s="2">
        <f t="shared" si="28"/>
        <v>0</v>
      </c>
      <c r="N107" s="2">
        <f t="shared" si="28"/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</row>
    <row r="108" spans="1:34" ht="31.5" x14ac:dyDescent="0.25">
      <c r="A108" s="5" t="s">
        <v>148</v>
      </c>
      <c r="B108" s="33" t="s">
        <v>269</v>
      </c>
      <c r="C108" s="21" t="s">
        <v>178</v>
      </c>
      <c r="D108" s="25" t="s">
        <v>58</v>
      </c>
      <c r="E108" s="2">
        <v>0</v>
      </c>
      <c r="F108" s="2">
        <v>0</v>
      </c>
      <c r="G108" s="2">
        <v>2</v>
      </c>
      <c r="H108" s="2">
        <v>0</v>
      </c>
      <c r="I108" s="2">
        <v>0</v>
      </c>
      <c r="J108" s="2">
        <f t="shared" si="28"/>
        <v>0</v>
      </c>
      <c r="K108" s="2">
        <f t="shared" si="28"/>
        <v>0</v>
      </c>
      <c r="L108" s="2">
        <f t="shared" si="28"/>
        <v>0</v>
      </c>
      <c r="M108" s="2">
        <f t="shared" si="28"/>
        <v>0</v>
      </c>
      <c r="N108" s="2">
        <f t="shared" si="28"/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</row>
    <row r="109" spans="1:34" ht="47.25" x14ac:dyDescent="0.25">
      <c r="A109" s="5" t="s">
        <v>149</v>
      </c>
      <c r="B109" s="18" t="s">
        <v>197</v>
      </c>
      <c r="C109" s="20" t="s">
        <v>202</v>
      </c>
      <c r="D109" s="25" t="s">
        <v>58</v>
      </c>
      <c r="E109" s="2">
        <v>0.63</v>
      </c>
      <c r="F109" s="2">
        <v>0</v>
      </c>
      <c r="G109" s="2">
        <v>0.2</v>
      </c>
      <c r="H109" s="2">
        <v>0</v>
      </c>
      <c r="I109" s="2">
        <v>0</v>
      </c>
      <c r="J109" s="2">
        <f t="shared" si="28"/>
        <v>0</v>
      </c>
      <c r="K109" s="2">
        <f t="shared" si="28"/>
        <v>0</v>
      </c>
      <c r="L109" s="2">
        <f t="shared" si="28"/>
        <v>0</v>
      </c>
      <c r="M109" s="2">
        <f t="shared" si="28"/>
        <v>0</v>
      </c>
      <c r="N109" s="2">
        <f t="shared" si="28"/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</row>
    <row r="110" spans="1:34" ht="31.5" x14ac:dyDescent="0.25">
      <c r="A110" s="5" t="s">
        <v>150</v>
      </c>
      <c r="B110" s="46" t="s">
        <v>338</v>
      </c>
      <c r="C110" s="5" t="s">
        <v>339</v>
      </c>
      <c r="D110" s="25" t="s">
        <v>58</v>
      </c>
      <c r="E110" s="2" t="s">
        <v>58</v>
      </c>
      <c r="F110" s="2" t="s">
        <v>58</v>
      </c>
      <c r="G110" s="2" t="s">
        <v>58</v>
      </c>
      <c r="H110" s="2" t="s">
        <v>58</v>
      </c>
      <c r="I110" s="2" t="s">
        <v>58</v>
      </c>
      <c r="J110" s="2">
        <f t="shared" si="28"/>
        <v>0</v>
      </c>
      <c r="K110" s="2">
        <f t="shared" si="28"/>
        <v>0</v>
      </c>
      <c r="L110" s="2">
        <f t="shared" si="28"/>
        <v>0</v>
      </c>
      <c r="M110" s="2">
        <f t="shared" si="28"/>
        <v>0</v>
      </c>
      <c r="N110" s="2">
        <f t="shared" si="28"/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</row>
    <row r="111" spans="1:34" ht="47.25" x14ac:dyDescent="0.25">
      <c r="A111" s="5" t="s">
        <v>192</v>
      </c>
      <c r="B111" s="46" t="s">
        <v>340</v>
      </c>
      <c r="C111" s="5" t="s">
        <v>341</v>
      </c>
      <c r="D111" s="25" t="s">
        <v>58</v>
      </c>
      <c r="E111" s="2" t="s">
        <v>58</v>
      </c>
      <c r="F111" s="2" t="s">
        <v>58</v>
      </c>
      <c r="G111" s="2" t="s">
        <v>58</v>
      </c>
      <c r="H111" s="2" t="s">
        <v>58</v>
      </c>
      <c r="I111" s="2" t="s">
        <v>58</v>
      </c>
      <c r="J111" s="2">
        <f t="shared" si="28"/>
        <v>0.4</v>
      </c>
      <c r="K111" s="2">
        <f t="shared" si="28"/>
        <v>0</v>
      </c>
      <c r="L111" s="2">
        <f t="shared" si="28"/>
        <v>0.1</v>
      </c>
      <c r="M111" s="2">
        <f t="shared" si="28"/>
        <v>0</v>
      </c>
      <c r="N111" s="2">
        <f t="shared" si="28"/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0.4</v>
      </c>
      <c r="Z111" s="2">
        <v>0</v>
      </c>
      <c r="AA111" s="2">
        <v>0.1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</row>
    <row r="112" spans="1:34" ht="31.5" x14ac:dyDescent="0.25">
      <c r="A112" s="5" t="s">
        <v>151</v>
      </c>
      <c r="B112" s="46" t="s">
        <v>342</v>
      </c>
      <c r="C112" s="5" t="s">
        <v>343</v>
      </c>
      <c r="D112" s="25" t="s">
        <v>58</v>
      </c>
      <c r="E112" s="2" t="s">
        <v>58</v>
      </c>
      <c r="F112" s="2" t="s">
        <v>58</v>
      </c>
      <c r="G112" s="2" t="s">
        <v>58</v>
      </c>
      <c r="H112" s="2" t="s">
        <v>58</v>
      </c>
      <c r="I112" s="2" t="s">
        <v>58</v>
      </c>
      <c r="J112" s="2">
        <f t="shared" si="28"/>
        <v>0.63</v>
      </c>
      <c r="K112" s="2">
        <f t="shared" si="28"/>
        <v>0</v>
      </c>
      <c r="L112" s="2">
        <f t="shared" si="28"/>
        <v>0.28999999999999998</v>
      </c>
      <c r="M112" s="2">
        <f t="shared" si="28"/>
        <v>0</v>
      </c>
      <c r="N112" s="2">
        <f t="shared" si="28"/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0.63</v>
      </c>
      <c r="Z112" s="2">
        <v>0</v>
      </c>
      <c r="AA112" s="2">
        <v>0.28999999999999998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</row>
    <row r="113" spans="1:34" ht="47.25" x14ac:dyDescent="0.25">
      <c r="A113" s="5" t="s">
        <v>152</v>
      </c>
      <c r="B113" s="46" t="s">
        <v>344</v>
      </c>
      <c r="C113" s="5" t="s">
        <v>345</v>
      </c>
      <c r="D113" s="25" t="s">
        <v>58</v>
      </c>
      <c r="E113" s="2" t="s">
        <v>58</v>
      </c>
      <c r="F113" s="2" t="s">
        <v>58</v>
      </c>
      <c r="G113" s="2" t="s">
        <v>58</v>
      </c>
      <c r="H113" s="2" t="s">
        <v>58</v>
      </c>
      <c r="I113" s="2" t="s">
        <v>58</v>
      </c>
      <c r="J113" s="2">
        <f t="shared" si="28"/>
        <v>0</v>
      </c>
      <c r="K113" s="2">
        <f t="shared" si="28"/>
        <v>0</v>
      </c>
      <c r="L113" s="2">
        <f t="shared" si="28"/>
        <v>0</v>
      </c>
      <c r="M113" s="2">
        <f t="shared" si="28"/>
        <v>0</v>
      </c>
      <c r="N113" s="2">
        <f t="shared" si="28"/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</row>
    <row r="114" spans="1:34" ht="110.25" x14ac:dyDescent="0.25">
      <c r="A114" s="5" t="s">
        <v>153</v>
      </c>
      <c r="B114" s="46" t="s">
        <v>346</v>
      </c>
      <c r="C114" s="5" t="s">
        <v>347</v>
      </c>
      <c r="D114" s="25" t="s">
        <v>58</v>
      </c>
      <c r="E114" s="2" t="s">
        <v>58</v>
      </c>
      <c r="F114" s="2" t="s">
        <v>58</v>
      </c>
      <c r="G114" s="2" t="s">
        <v>58</v>
      </c>
      <c r="H114" s="2" t="s">
        <v>58</v>
      </c>
      <c r="I114" s="2" t="s">
        <v>58</v>
      </c>
      <c r="J114" s="2">
        <f t="shared" si="28"/>
        <v>0</v>
      </c>
      <c r="K114" s="2">
        <f t="shared" si="28"/>
        <v>0</v>
      </c>
      <c r="L114" s="2">
        <f t="shared" si="28"/>
        <v>0</v>
      </c>
      <c r="M114" s="2">
        <f t="shared" si="28"/>
        <v>0</v>
      </c>
      <c r="N114" s="2">
        <f t="shared" si="28"/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</row>
    <row r="115" spans="1:34" ht="47.25" x14ac:dyDescent="0.25">
      <c r="A115" s="5" t="s">
        <v>154</v>
      </c>
      <c r="B115" s="46" t="s">
        <v>313</v>
      </c>
      <c r="C115" s="5" t="s">
        <v>314</v>
      </c>
      <c r="D115" s="25" t="s">
        <v>58</v>
      </c>
      <c r="E115" s="2" t="s">
        <v>58</v>
      </c>
      <c r="F115" s="2" t="s">
        <v>58</v>
      </c>
      <c r="G115" s="2" t="s">
        <v>58</v>
      </c>
      <c r="H115" s="2" t="s">
        <v>58</v>
      </c>
      <c r="I115" s="2" t="s">
        <v>58</v>
      </c>
      <c r="J115" s="2">
        <f t="shared" ref="J115:N118" si="29">O115+T115+Y115+AD115</f>
        <v>0</v>
      </c>
      <c r="K115" s="2">
        <f t="shared" si="29"/>
        <v>0</v>
      </c>
      <c r="L115" s="2">
        <f t="shared" si="29"/>
        <v>0</v>
      </c>
      <c r="M115" s="2">
        <f t="shared" si="29"/>
        <v>0</v>
      </c>
      <c r="N115" s="2">
        <f t="shared" si="29"/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</row>
    <row r="116" spans="1:34" ht="31.5" x14ac:dyDescent="0.25">
      <c r="A116" s="5" t="s">
        <v>155</v>
      </c>
      <c r="B116" s="46" t="s">
        <v>315</v>
      </c>
      <c r="C116" s="5" t="s">
        <v>316</v>
      </c>
      <c r="D116" s="25" t="s">
        <v>58</v>
      </c>
      <c r="E116" s="2" t="s">
        <v>58</v>
      </c>
      <c r="F116" s="2" t="s">
        <v>58</v>
      </c>
      <c r="G116" s="2" t="s">
        <v>58</v>
      </c>
      <c r="H116" s="2" t="s">
        <v>58</v>
      </c>
      <c r="I116" s="2" t="s">
        <v>58</v>
      </c>
      <c r="J116" s="2">
        <f t="shared" si="29"/>
        <v>0</v>
      </c>
      <c r="K116" s="2">
        <f t="shared" si="29"/>
        <v>0</v>
      </c>
      <c r="L116" s="2">
        <f t="shared" si="29"/>
        <v>0</v>
      </c>
      <c r="M116" s="2">
        <f t="shared" si="29"/>
        <v>0</v>
      </c>
      <c r="N116" s="2">
        <f t="shared" si="29"/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</row>
    <row r="117" spans="1:34" ht="63" x14ac:dyDescent="0.25">
      <c r="A117" s="5" t="s">
        <v>156</v>
      </c>
      <c r="B117" s="18" t="s">
        <v>317</v>
      </c>
      <c r="C117" s="5" t="s">
        <v>318</v>
      </c>
      <c r="D117" s="25" t="s">
        <v>58</v>
      </c>
      <c r="E117" s="2" t="s">
        <v>58</v>
      </c>
      <c r="F117" s="2" t="s">
        <v>58</v>
      </c>
      <c r="G117" s="2" t="s">
        <v>58</v>
      </c>
      <c r="H117" s="2" t="s">
        <v>58</v>
      </c>
      <c r="I117" s="2" t="s">
        <v>58</v>
      </c>
      <c r="J117" s="2">
        <f t="shared" si="29"/>
        <v>0</v>
      </c>
      <c r="K117" s="2">
        <f t="shared" si="29"/>
        <v>0</v>
      </c>
      <c r="L117" s="2">
        <f t="shared" si="29"/>
        <v>0</v>
      </c>
      <c r="M117" s="2">
        <f t="shared" si="29"/>
        <v>0</v>
      </c>
      <c r="N117" s="2">
        <f t="shared" si="29"/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</row>
    <row r="118" spans="1:34" ht="47.25" x14ac:dyDescent="0.25">
      <c r="A118" s="5" t="s">
        <v>157</v>
      </c>
      <c r="B118" s="21" t="s">
        <v>319</v>
      </c>
      <c r="C118" s="23" t="s">
        <v>320</v>
      </c>
      <c r="D118" s="25" t="s">
        <v>58</v>
      </c>
      <c r="E118" s="2" t="s">
        <v>58</v>
      </c>
      <c r="F118" s="2" t="s">
        <v>58</v>
      </c>
      <c r="G118" s="2" t="s">
        <v>58</v>
      </c>
      <c r="H118" s="2" t="s">
        <v>58</v>
      </c>
      <c r="I118" s="2" t="s">
        <v>58</v>
      </c>
      <c r="J118" s="2">
        <f t="shared" si="29"/>
        <v>0.63</v>
      </c>
      <c r="K118" s="2">
        <f t="shared" si="29"/>
        <v>0</v>
      </c>
      <c r="L118" s="2">
        <f t="shared" si="29"/>
        <v>8.0000000000000002E-3</v>
      </c>
      <c r="M118" s="2">
        <f t="shared" si="29"/>
        <v>0</v>
      </c>
      <c r="N118" s="2">
        <f t="shared" si="29"/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0.63</v>
      </c>
      <c r="U118" s="2">
        <v>0</v>
      </c>
      <c r="V118" s="2">
        <v>8.0000000000000002E-3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</row>
    <row r="119" spans="1:34" ht="63" x14ac:dyDescent="0.25">
      <c r="A119" s="5" t="s">
        <v>158</v>
      </c>
      <c r="B119" s="21" t="s">
        <v>194</v>
      </c>
      <c r="C119" s="23" t="s">
        <v>199</v>
      </c>
      <c r="D119" s="25" t="s">
        <v>58</v>
      </c>
      <c r="E119" s="2" t="s">
        <v>58</v>
      </c>
      <c r="F119" s="2" t="s">
        <v>58</v>
      </c>
      <c r="G119" s="2" t="s">
        <v>58</v>
      </c>
      <c r="H119" s="2" t="s">
        <v>58</v>
      </c>
      <c r="I119" s="2" t="s">
        <v>58</v>
      </c>
      <c r="J119" s="2">
        <f t="shared" si="28"/>
        <v>0.63</v>
      </c>
      <c r="K119" s="2">
        <f t="shared" si="28"/>
        <v>0</v>
      </c>
      <c r="L119" s="2">
        <f t="shared" si="28"/>
        <v>0.01</v>
      </c>
      <c r="M119" s="2">
        <f t="shared" si="28"/>
        <v>0</v>
      </c>
      <c r="N119" s="2">
        <f t="shared" si="28"/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0.63</v>
      </c>
      <c r="U119" s="2">
        <v>0</v>
      </c>
      <c r="V119" s="2">
        <v>0.01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</row>
    <row r="120" spans="1:34" ht="47.25" x14ac:dyDescent="0.25">
      <c r="A120" s="5" t="s">
        <v>159</v>
      </c>
      <c r="B120" s="18" t="s">
        <v>204</v>
      </c>
      <c r="C120" s="22" t="s">
        <v>205</v>
      </c>
      <c r="D120" s="25" t="s">
        <v>58</v>
      </c>
      <c r="E120" s="2" t="s">
        <v>58</v>
      </c>
      <c r="F120" s="2" t="s">
        <v>58</v>
      </c>
      <c r="G120" s="2" t="s">
        <v>58</v>
      </c>
      <c r="H120" s="2" t="s">
        <v>58</v>
      </c>
      <c r="I120" s="2" t="s">
        <v>58</v>
      </c>
      <c r="J120" s="2">
        <f t="shared" ref="J120:J129" si="30">O120+T120+Y120+AD120</f>
        <v>0</v>
      </c>
      <c r="K120" s="2">
        <f t="shared" ref="K120:K129" si="31">P120+U120+Z120+AE120</f>
        <v>0</v>
      </c>
      <c r="L120" s="2">
        <f t="shared" ref="L120:L129" si="32">Q120+V120+AA120+AF120</f>
        <v>0.32500000000000001</v>
      </c>
      <c r="M120" s="2">
        <f t="shared" ref="M120:M129" si="33">R120+W120+AB120+AG120</f>
        <v>0</v>
      </c>
      <c r="N120" s="2">
        <f t="shared" ref="N120:N129" si="34">S120+X120+AC120+AH120</f>
        <v>1</v>
      </c>
      <c r="O120" s="2">
        <v>0</v>
      </c>
      <c r="P120" s="2">
        <v>0</v>
      </c>
      <c r="Q120" s="2">
        <v>0.32500000000000001</v>
      </c>
      <c r="R120" s="2">
        <v>0</v>
      </c>
      <c r="S120" s="2">
        <v>1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</row>
    <row r="121" spans="1:34" ht="47.25" x14ac:dyDescent="0.25">
      <c r="A121" s="5" t="s">
        <v>370</v>
      </c>
      <c r="B121" s="21" t="s">
        <v>195</v>
      </c>
      <c r="C121" s="23" t="s">
        <v>200</v>
      </c>
      <c r="D121" s="25" t="s">
        <v>58</v>
      </c>
      <c r="E121" s="2" t="s">
        <v>58</v>
      </c>
      <c r="F121" s="2" t="s">
        <v>58</v>
      </c>
      <c r="G121" s="2" t="s">
        <v>58</v>
      </c>
      <c r="H121" s="2" t="s">
        <v>58</v>
      </c>
      <c r="I121" s="2" t="s">
        <v>58</v>
      </c>
      <c r="J121" s="2">
        <f t="shared" si="30"/>
        <v>0</v>
      </c>
      <c r="K121" s="2">
        <f t="shared" si="31"/>
        <v>0</v>
      </c>
      <c r="L121" s="2">
        <f t="shared" si="32"/>
        <v>0</v>
      </c>
      <c r="M121" s="2">
        <f t="shared" si="33"/>
        <v>0</v>
      </c>
      <c r="N121" s="2">
        <f t="shared" si="34"/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</row>
    <row r="122" spans="1:34" ht="47.25" x14ac:dyDescent="0.25">
      <c r="A122" s="5" t="s">
        <v>371</v>
      </c>
      <c r="B122" s="18" t="s">
        <v>270</v>
      </c>
      <c r="C122" s="34" t="s">
        <v>271</v>
      </c>
      <c r="D122" s="25" t="s">
        <v>58</v>
      </c>
      <c r="E122" s="2" t="s">
        <v>58</v>
      </c>
      <c r="F122" s="2" t="s">
        <v>58</v>
      </c>
      <c r="G122" s="2" t="s">
        <v>58</v>
      </c>
      <c r="H122" s="2" t="s">
        <v>58</v>
      </c>
      <c r="I122" s="2" t="s">
        <v>58</v>
      </c>
      <c r="J122" s="2">
        <f t="shared" si="30"/>
        <v>0</v>
      </c>
      <c r="K122" s="2">
        <f t="shared" si="31"/>
        <v>0</v>
      </c>
      <c r="L122" s="2">
        <f t="shared" si="32"/>
        <v>0</v>
      </c>
      <c r="M122" s="2">
        <f t="shared" si="33"/>
        <v>0</v>
      </c>
      <c r="N122" s="2">
        <f t="shared" si="34"/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</row>
    <row r="123" spans="1:34" ht="63" x14ac:dyDescent="0.25">
      <c r="A123" s="5" t="s">
        <v>372</v>
      </c>
      <c r="B123" s="18" t="s">
        <v>196</v>
      </c>
      <c r="C123" s="34" t="s">
        <v>201</v>
      </c>
      <c r="D123" s="25" t="s">
        <v>58</v>
      </c>
      <c r="E123" s="2" t="s">
        <v>58</v>
      </c>
      <c r="F123" s="2" t="s">
        <v>58</v>
      </c>
      <c r="G123" s="2" t="s">
        <v>58</v>
      </c>
      <c r="H123" s="2" t="s">
        <v>58</v>
      </c>
      <c r="I123" s="2" t="s">
        <v>58</v>
      </c>
      <c r="J123" s="2">
        <f t="shared" si="30"/>
        <v>0</v>
      </c>
      <c r="K123" s="2">
        <f t="shared" si="31"/>
        <v>0</v>
      </c>
      <c r="L123" s="2">
        <f t="shared" si="32"/>
        <v>0.27500000000000002</v>
      </c>
      <c r="M123" s="2">
        <f t="shared" si="33"/>
        <v>0</v>
      </c>
      <c r="N123" s="2">
        <f t="shared" si="34"/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0.27500000000000002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</row>
    <row r="124" spans="1:34" ht="31.5" x14ac:dyDescent="0.25">
      <c r="A124" s="5" t="s">
        <v>373</v>
      </c>
      <c r="B124" s="46" t="s">
        <v>272</v>
      </c>
      <c r="C124" s="46" t="s">
        <v>273</v>
      </c>
      <c r="D124" s="25" t="s">
        <v>58</v>
      </c>
      <c r="E124" s="2" t="s">
        <v>58</v>
      </c>
      <c r="F124" s="2" t="s">
        <v>58</v>
      </c>
      <c r="G124" s="2" t="s">
        <v>58</v>
      </c>
      <c r="H124" s="2" t="s">
        <v>58</v>
      </c>
      <c r="I124" s="2" t="s">
        <v>58</v>
      </c>
      <c r="J124" s="2">
        <f t="shared" si="30"/>
        <v>0</v>
      </c>
      <c r="K124" s="2">
        <f t="shared" si="31"/>
        <v>0</v>
      </c>
      <c r="L124" s="2">
        <f t="shared" si="32"/>
        <v>0</v>
      </c>
      <c r="M124" s="2">
        <f t="shared" si="33"/>
        <v>0</v>
      </c>
      <c r="N124" s="2">
        <f t="shared" si="34"/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</row>
    <row r="125" spans="1:34" ht="31.5" x14ac:dyDescent="0.25">
      <c r="A125" s="5" t="s">
        <v>374</v>
      </c>
      <c r="B125" s="46" t="s">
        <v>274</v>
      </c>
      <c r="C125" s="5" t="s">
        <v>275</v>
      </c>
      <c r="D125" s="25" t="s">
        <v>58</v>
      </c>
      <c r="E125" s="2" t="s">
        <v>58</v>
      </c>
      <c r="F125" s="2" t="s">
        <v>58</v>
      </c>
      <c r="G125" s="2" t="s">
        <v>58</v>
      </c>
      <c r="H125" s="2" t="s">
        <v>58</v>
      </c>
      <c r="I125" s="2" t="s">
        <v>58</v>
      </c>
      <c r="J125" s="2">
        <f t="shared" si="30"/>
        <v>0</v>
      </c>
      <c r="K125" s="2">
        <f t="shared" si="31"/>
        <v>0</v>
      </c>
      <c r="L125" s="2">
        <f t="shared" si="32"/>
        <v>0</v>
      </c>
      <c r="M125" s="2">
        <f t="shared" si="33"/>
        <v>0</v>
      </c>
      <c r="N125" s="2">
        <f t="shared" si="34"/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</row>
    <row r="126" spans="1:34" ht="31.5" x14ac:dyDescent="0.25">
      <c r="A126" s="5" t="s">
        <v>375</v>
      </c>
      <c r="B126" s="21" t="s">
        <v>276</v>
      </c>
      <c r="C126" s="21" t="s">
        <v>277</v>
      </c>
      <c r="D126" s="25" t="s">
        <v>58</v>
      </c>
      <c r="E126" s="2" t="s">
        <v>58</v>
      </c>
      <c r="F126" s="2" t="s">
        <v>58</v>
      </c>
      <c r="G126" s="2" t="s">
        <v>58</v>
      </c>
      <c r="H126" s="2" t="s">
        <v>58</v>
      </c>
      <c r="I126" s="2" t="s">
        <v>58</v>
      </c>
      <c r="J126" s="2">
        <f t="shared" si="30"/>
        <v>0</v>
      </c>
      <c r="K126" s="2">
        <f t="shared" si="31"/>
        <v>0</v>
      </c>
      <c r="L126" s="2">
        <f t="shared" si="32"/>
        <v>0.04</v>
      </c>
      <c r="M126" s="2">
        <f t="shared" si="33"/>
        <v>0</v>
      </c>
      <c r="N126" s="2">
        <f t="shared" si="34"/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0.04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</row>
    <row r="127" spans="1:34" ht="31.5" x14ac:dyDescent="0.25">
      <c r="A127" s="5" t="s">
        <v>376</v>
      </c>
      <c r="B127" s="18" t="s">
        <v>278</v>
      </c>
      <c r="C127" s="5" t="s">
        <v>279</v>
      </c>
      <c r="D127" s="25" t="s">
        <v>58</v>
      </c>
      <c r="E127" s="2" t="s">
        <v>58</v>
      </c>
      <c r="F127" s="2" t="s">
        <v>58</v>
      </c>
      <c r="G127" s="2" t="s">
        <v>58</v>
      </c>
      <c r="H127" s="2" t="s">
        <v>58</v>
      </c>
      <c r="I127" s="2" t="s">
        <v>58</v>
      </c>
      <c r="J127" s="2">
        <f t="shared" si="30"/>
        <v>0</v>
      </c>
      <c r="K127" s="2">
        <f t="shared" si="31"/>
        <v>0</v>
      </c>
      <c r="L127" s="2">
        <f t="shared" si="32"/>
        <v>0.19600000000000001</v>
      </c>
      <c r="M127" s="2">
        <f t="shared" si="33"/>
        <v>0</v>
      </c>
      <c r="N127" s="2">
        <f t="shared" si="34"/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0.19600000000000001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</row>
    <row r="128" spans="1:34" ht="63" x14ac:dyDescent="0.25">
      <c r="A128" s="5" t="s">
        <v>377</v>
      </c>
      <c r="B128" s="18" t="s">
        <v>280</v>
      </c>
      <c r="C128" s="5" t="s">
        <v>281</v>
      </c>
      <c r="D128" s="25" t="s">
        <v>58</v>
      </c>
      <c r="E128" s="2" t="s">
        <v>58</v>
      </c>
      <c r="F128" s="2" t="s">
        <v>58</v>
      </c>
      <c r="G128" s="2" t="s">
        <v>58</v>
      </c>
      <c r="H128" s="2" t="s">
        <v>58</v>
      </c>
      <c r="I128" s="2" t="s">
        <v>58</v>
      </c>
      <c r="J128" s="2">
        <f t="shared" si="30"/>
        <v>0</v>
      </c>
      <c r="K128" s="2">
        <f t="shared" si="31"/>
        <v>0</v>
      </c>
      <c r="L128" s="2">
        <f t="shared" si="32"/>
        <v>1.4999999999999999E-2</v>
      </c>
      <c r="M128" s="2">
        <f t="shared" si="33"/>
        <v>0</v>
      </c>
      <c r="N128" s="2">
        <f t="shared" si="34"/>
        <v>0</v>
      </c>
      <c r="O128" s="2">
        <v>0</v>
      </c>
      <c r="P128" s="2">
        <v>0</v>
      </c>
      <c r="Q128" s="2">
        <v>1.4999999999999999E-2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</row>
    <row r="129" spans="1:34" ht="47.25" x14ac:dyDescent="0.25">
      <c r="A129" s="5" t="s">
        <v>378</v>
      </c>
      <c r="B129" s="21" t="s">
        <v>282</v>
      </c>
      <c r="C129" s="5" t="s">
        <v>283</v>
      </c>
      <c r="D129" s="25" t="s">
        <v>58</v>
      </c>
      <c r="E129" s="2" t="s">
        <v>58</v>
      </c>
      <c r="F129" s="2" t="s">
        <v>58</v>
      </c>
      <c r="G129" s="2" t="s">
        <v>58</v>
      </c>
      <c r="H129" s="2" t="s">
        <v>58</v>
      </c>
      <c r="I129" s="2" t="s">
        <v>58</v>
      </c>
      <c r="J129" s="2">
        <f t="shared" si="30"/>
        <v>0</v>
      </c>
      <c r="K129" s="2">
        <f t="shared" si="31"/>
        <v>0</v>
      </c>
      <c r="L129" s="2">
        <f t="shared" si="32"/>
        <v>0</v>
      </c>
      <c r="M129" s="2">
        <f t="shared" si="33"/>
        <v>0</v>
      </c>
      <c r="N129" s="2">
        <f t="shared" si="34"/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</row>
    <row r="130" spans="1:34" ht="31.5" x14ac:dyDescent="0.25">
      <c r="A130" s="42" t="s">
        <v>160</v>
      </c>
      <c r="B130" s="29" t="s">
        <v>161</v>
      </c>
      <c r="C130" s="42" t="s">
        <v>60</v>
      </c>
      <c r="D130" s="2" t="s">
        <v>58</v>
      </c>
      <c r="E130" s="2" t="s">
        <v>58</v>
      </c>
      <c r="F130" s="2" t="s">
        <v>58</v>
      </c>
      <c r="G130" s="2" t="s">
        <v>58</v>
      </c>
      <c r="H130" s="2" t="s">
        <v>58</v>
      </c>
      <c r="I130" s="2" t="s">
        <v>58</v>
      </c>
      <c r="J130" s="2" t="s">
        <v>58</v>
      </c>
      <c r="K130" s="2" t="s">
        <v>58</v>
      </c>
      <c r="L130" s="2" t="s">
        <v>58</v>
      </c>
      <c r="M130" s="2" t="s">
        <v>58</v>
      </c>
      <c r="N130" s="2" t="s">
        <v>58</v>
      </c>
      <c r="O130" s="2" t="s">
        <v>58</v>
      </c>
      <c r="P130" s="2" t="s">
        <v>58</v>
      </c>
      <c r="Q130" s="2" t="s">
        <v>58</v>
      </c>
      <c r="R130" s="2" t="s">
        <v>58</v>
      </c>
      <c r="S130" s="2" t="s">
        <v>58</v>
      </c>
      <c r="T130" s="2" t="s">
        <v>58</v>
      </c>
      <c r="U130" s="2" t="s">
        <v>58</v>
      </c>
      <c r="V130" s="2" t="s">
        <v>58</v>
      </c>
      <c r="W130" s="2" t="s">
        <v>58</v>
      </c>
      <c r="X130" s="2" t="s">
        <v>58</v>
      </c>
      <c r="Y130" s="2" t="s">
        <v>58</v>
      </c>
      <c r="Z130" s="2" t="s">
        <v>58</v>
      </c>
      <c r="AA130" s="2" t="s">
        <v>58</v>
      </c>
      <c r="AB130" s="2" t="s">
        <v>58</v>
      </c>
      <c r="AC130" s="2" t="s">
        <v>58</v>
      </c>
      <c r="AD130" s="2" t="s">
        <v>58</v>
      </c>
      <c r="AE130" s="2" t="s">
        <v>58</v>
      </c>
      <c r="AF130" s="2" t="s">
        <v>58</v>
      </c>
      <c r="AG130" s="2" t="s">
        <v>58</v>
      </c>
      <c r="AH130" s="2" t="s">
        <v>58</v>
      </c>
    </row>
    <row r="131" spans="1:34" x14ac:dyDescent="0.25">
      <c r="A131" s="22" t="s">
        <v>162</v>
      </c>
      <c r="B131" s="44" t="s">
        <v>163</v>
      </c>
      <c r="C131" s="42" t="s">
        <v>60</v>
      </c>
      <c r="D131" s="25" t="s">
        <v>58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</row>
  </sheetData>
  <mergeCells count="21">
    <mergeCell ref="K7:X7"/>
    <mergeCell ref="A3:AH3"/>
    <mergeCell ref="K4:L4"/>
    <mergeCell ref="M4:N4"/>
    <mergeCell ref="O4:P4"/>
    <mergeCell ref="X2:AH2"/>
    <mergeCell ref="O9:P9"/>
    <mergeCell ref="M11:Z11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4:B67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2025-10-30T07:27:12Z</cp:lastPrinted>
  <dcterms:created xsi:type="dcterms:W3CDTF">2024-08-26T09:10:47Z</dcterms:created>
  <dcterms:modified xsi:type="dcterms:W3CDTF">2025-11-10T06:26:00Z</dcterms:modified>
</cp:coreProperties>
</file>