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2_ОТЧЕТ ЗА 1 ПОЛУГОДИЕ 2025г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D45" i="1"/>
  <c r="AB87" i="1" l="1"/>
  <c r="AC87" i="1" l="1"/>
  <c r="D119" i="1" l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H119" i="1"/>
  <c r="AI119" i="1"/>
  <c r="AG119" i="1"/>
  <c r="AI93" i="1" l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AI90" i="1"/>
  <c r="AH90" i="1"/>
  <c r="AG90" i="1"/>
  <c r="AF90" i="1"/>
  <c r="AE90" i="1"/>
  <c r="AD90" i="1"/>
  <c r="AC90" i="1"/>
  <c r="AB90" i="1"/>
  <c r="AB86" i="1" s="1"/>
  <c r="AA90" i="1"/>
  <c r="Z90" i="1"/>
  <c r="Y90" i="1"/>
  <c r="Y86" i="1" s="1"/>
  <c r="X90" i="1"/>
  <c r="W90" i="1"/>
  <c r="V90" i="1"/>
  <c r="U90" i="1"/>
  <c r="T90" i="1"/>
  <c r="T86" i="1" s="1"/>
  <c r="S90" i="1"/>
  <c r="R90" i="1"/>
  <c r="Q90" i="1"/>
  <c r="Q86" i="1" s="1"/>
  <c r="P90" i="1"/>
  <c r="P86" i="1" s="1"/>
  <c r="O90" i="1"/>
  <c r="N90" i="1"/>
  <c r="M90" i="1"/>
  <c r="L90" i="1"/>
  <c r="L86" i="1" s="1"/>
  <c r="K90" i="1"/>
  <c r="J90" i="1"/>
  <c r="I90" i="1"/>
  <c r="I86" i="1" s="1"/>
  <c r="H90" i="1"/>
  <c r="H86" i="1" s="1"/>
  <c r="G90" i="1"/>
  <c r="F90" i="1"/>
  <c r="E90" i="1"/>
  <c r="D90" i="1"/>
  <c r="D86" i="1" s="1"/>
  <c r="AI87" i="1"/>
  <c r="AH87" i="1"/>
  <c r="AG87" i="1"/>
  <c r="AG86" i="1" s="1"/>
  <c r="AF87" i="1"/>
  <c r="AF86" i="1" s="1"/>
  <c r="AE87" i="1"/>
  <c r="AD87" i="1"/>
  <c r="AA87" i="1"/>
  <c r="AA86" i="1" s="1"/>
  <c r="Z87" i="1"/>
  <c r="Z86" i="1" s="1"/>
  <c r="Y87" i="1"/>
  <c r="X87" i="1"/>
  <c r="W87" i="1"/>
  <c r="V87" i="1"/>
  <c r="V86" i="1" s="1"/>
  <c r="U87" i="1"/>
  <c r="T87" i="1"/>
  <c r="S87" i="1"/>
  <c r="S86" i="1" s="1"/>
  <c r="R87" i="1"/>
  <c r="R86" i="1" s="1"/>
  <c r="Q87" i="1"/>
  <c r="P87" i="1"/>
  <c r="O87" i="1"/>
  <c r="N87" i="1"/>
  <c r="N86" i="1" s="1"/>
  <c r="M87" i="1"/>
  <c r="L87" i="1"/>
  <c r="K87" i="1"/>
  <c r="K86" i="1" s="1"/>
  <c r="J87" i="1"/>
  <c r="J86" i="1" s="1"/>
  <c r="I87" i="1"/>
  <c r="H87" i="1"/>
  <c r="G87" i="1"/>
  <c r="F87" i="1"/>
  <c r="F86" i="1" s="1"/>
  <c r="E87" i="1"/>
  <c r="D87" i="1"/>
  <c r="AI86" i="1"/>
  <c r="AH86" i="1"/>
  <c r="AH33" i="1" s="1"/>
  <c r="AE86" i="1"/>
  <c r="AD86" i="1"/>
  <c r="AC86" i="1"/>
  <c r="W86" i="1"/>
  <c r="U86" i="1"/>
  <c r="O86" i="1"/>
  <c r="M86" i="1"/>
  <c r="G86" i="1"/>
  <c r="E86" i="1"/>
  <c r="AI48" i="1"/>
  <c r="AH48" i="1"/>
  <c r="AG48" i="1"/>
  <c r="AF48" i="1"/>
  <c r="AE48" i="1"/>
  <c r="AD48" i="1"/>
  <c r="AC48" i="1"/>
  <c r="AB48" i="1"/>
  <c r="AB47" i="1" s="1"/>
  <c r="AB46" i="1" s="1"/>
  <c r="AB45" i="1" s="1"/>
  <c r="AA48" i="1"/>
  <c r="Z48" i="1"/>
  <c r="Y48" i="1"/>
  <c r="Y47" i="1" s="1"/>
  <c r="X48" i="1"/>
  <c r="X47" i="1" s="1"/>
  <c r="W48" i="1"/>
  <c r="W47" i="1" s="1"/>
  <c r="V48" i="1"/>
  <c r="U48" i="1"/>
  <c r="U47" i="1" s="1"/>
  <c r="T48" i="1"/>
  <c r="T47" i="1" s="1"/>
  <c r="S48" i="1"/>
  <c r="S47" i="1" s="1"/>
  <c r="R48" i="1"/>
  <c r="R47" i="1" s="1"/>
  <c r="Q48" i="1"/>
  <c r="Q47" i="1" s="1"/>
  <c r="P48" i="1"/>
  <c r="P47" i="1" s="1"/>
  <c r="O48" i="1"/>
  <c r="O47" i="1" s="1"/>
  <c r="N48" i="1"/>
  <c r="N47" i="1" s="1"/>
  <c r="M48" i="1"/>
  <c r="M47" i="1" s="1"/>
  <c r="L48" i="1"/>
  <c r="L47" i="1" s="1"/>
  <c r="K48" i="1"/>
  <c r="K47" i="1" s="1"/>
  <c r="J48" i="1"/>
  <c r="I48" i="1"/>
  <c r="I47" i="1" s="1"/>
  <c r="H48" i="1"/>
  <c r="H47" i="1" s="1"/>
  <c r="G48" i="1"/>
  <c r="G47" i="1" s="1"/>
  <c r="F48" i="1"/>
  <c r="E48" i="1"/>
  <c r="E47" i="1" s="1"/>
  <c r="D48" i="1"/>
  <c r="D47" i="1" s="1"/>
  <c r="AI47" i="1"/>
  <c r="AI46" i="1" s="1"/>
  <c r="AI45" i="1" s="1"/>
  <c r="AH47" i="1"/>
  <c r="AH46" i="1" s="1"/>
  <c r="AH45" i="1" s="1"/>
  <c r="AG47" i="1"/>
  <c r="AG46" i="1" s="1"/>
  <c r="AG45" i="1" s="1"/>
  <c r="AF47" i="1"/>
  <c r="AF46" i="1" s="1"/>
  <c r="AF45" i="1" s="1"/>
  <c r="AE47" i="1"/>
  <c r="AE46" i="1" s="1"/>
  <c r="AE45" i="1" s="1"/>
  <c r="AD47" i="1"/>
  <c r="AD46" i="1" s="1"/>
  <c r="AD45" i="1" s="1"/>
  <c r="AC47" i="1"/>
  <c r="AC46" i="1" s="1"/>
  <c r="AC45" i="1" s="1"/>
  <c r="AA47" i="1"/>
  <c r="Z47" i="1"/>
  <c r="V47" i="1"/>
  <c r="J47" i="1"/>
  <c r="F47" i="1"/>
  <c r="AI35" i="1"/>
  <c r="AH35" i="1"/>
  <c r="AG35" i="1"/>
  <c r="AF35" i="1"/>
  <c r="AE35" i="1"/>
  <c r="AD35" i="1"/>
  <c r="AC35" i="1"/>
  <c r="AB35" i="1"/>
  <c r="AA35" i="1"/>
  <c r="Z35" i="1"/>
  <c r="Y35" i="1"/>
  <c r="Y34" i="1" s="1"/>
  <c r="X35" i="1"/>
  <c r="X34" i="1" s="1"/>
  <c r="W35" i="1"/>
  <c r="V35" i="1"/>
  <c r="V34" i="1" s="1"/>
  <c r="U35" i="1"/>
  <c r="U34" i="1" s="1"/>
  <c r="T35" i="1"/>
  <c r="T34" i="1" s="1"/>
  <c r="S35" i="1"/>
  <c r="R35" i="1"/>
  <c r="R34" i="1" s="1"/>
  <c r="Q35" i="1"/>
  <c r="Q34" i="1" s="1"/>
  <c r="P35" i="1"/>
  <c r="P34" i="1" s="1"/>
  <c r="O35" i="1"/>
  <c r="N35" i="1"/>
  <c r="M35" i="1"/>
  <c r="M34" i="1" s="1"/>
  <c r="L35" i="1"/>
  <c r="L34" i="1" s="1"/>
  <c r="K35" i="1"/>
  <c r="J35" i="1"/>
  <c r="J34" i="1" s="1"/>
  <c r="I35" i="1"/>
  <c r="I34" i="1" s="1"/>
  <c r="H35" i="1"/>
  <c r="H34" i="1" s="1"/>
  <c r="G35" i="1"/>
  <c r="F35" i="1"/>
  <c r="F34" i="1" s="1"/>
  <c r="E35" i="1"/>
  <c r="E34" i="1" s="1"/>
  <c r="D35" i="1"/>
  <c r="D34" i="1" s="1"/>
  <c r="AI34" i="1"/>
  <c r="AH34" i="1"/>
  <c r="AG34" i="1"/>
  <c r="AF34" i="1"/>
  <c r="AE34" i="1"/>
  <c r="AD34" i="1"/>
  <c r="AC34" i="1"/>
  <c r="AB34" i="1"/>
  <c r="AA34" i="1"/>
  <c r="Z34" i="1"/>
  <c r="W34" i="1"/>
  <c r="S34" i="1"/>
  <c r="O34" i="1"/>
  <c r="N34" i="1"/>
  <c r="K34" i="1"/>
  <c r="G34" i="1"/>
  <c r="AI26" i="1"/>
  <c r="AH26" i="1"/>
  <c r="AG26" i="1"/>
  <c r="AG23" i="1" s="1"/>
  <c r="AG22" i="1" s="1"/>
  <c r="AF26" i="1"/>
  <c r="AF23" i="1" s="1"/>
  <c r="AF22" i="1" s="1"/>
  <c r="AE26" i="1"/>
  <c r="AD26" i="1"/>
  <c r="AC26" i="1"/>
  <c r="AC23" i="1" s="1"/>
  <c r="AC22" i="1" s="1"/>
  <c r="AB26" i="1"/>
  <c r="AB23" i="1" s="1"/>
  <c r="AB22" i="1" s="1"/>
  <c r="AA26" i="1"/>
  <c r="AA23" i="1" s="1"/>
  <c r="AA22" i="1" s="1"/>
  <c r="Z26" i="1"/>
  <c r="Z23" i="1" s="1"/>
  <c r="Z22" i="1" s="1"/>
  <c r="Y26" i="1"/>
  <c r="Y23" i="1" s="1"/>
  <c r="Y22" i="1" s="1"/>
  <c r="X26" i="1"/>
  <c r="X23" i="1" s="1"/>
  <c r="X22" i="1" s="1"/>
  <c r="W26" i="1"/>
  <c r="W23" i="1" s="1"/>
  <c r="W22" i="1" s="1"/>
  <c r="V26" i="1"/>
  <c r="V23" i="1" s="1"/>
  <c r="V22" i="1" s="1"/>
  <c r="U26" i="1"/>
  <c r="U23" i="1" s="1"/>
  <c r="U22" i="1" s="1"/>
  <c r="T26" i="1"/>
  <c r="T23" i="1" s="1"/>
  <c r="T22" i="1" s="1"/>
  <c r="S26" i="1"/>
  <c r="S23" i="1" s="1"/>
  <c r="S22" i="1" s="1"/>
  <c r="R26" i="1"/>
  <c r="R23" i="1" s="1"/>
  <c r="R22" i="1" s="1"/>
  <c r="Q26" i="1"/>
  <c r="Q23" i="1" s="1"/>
  <c r="Q22" i="1" s="1"/>
  <c r="P26" i="1"/>
  <c r="P23" i="1" s="1"/>
  <c r="P22" i="1" s="1"/>
  <c r="O26" i="1"/>
  <c r="O23" i="1" s="1"/>
  <c r="O22" i="1" s="1"/>
  <c r="N26" i="1"/>
  <c r="M26" i="1"/>
  <c r="M23" i="1" s="1"/>
  <c r="M22" i="1" s="1"/>
  <c r="L26" i="1"/>
  <c r="L23" i="1" s="1"/>
  <c r="L22" i="1" s="1"/>
  <c r="K26" i="1"/>
  <c r="K23" i="1" s="1"/>
  <c r="K22" i="1" s="1"/>
  <c r="J26" i="1"/>
  <c r="J23" i="1" s="1"/>
  <c r="J22" i="1" s="1"/>
  <c r="I26" i="1"/>
  <c r="I23" i="1" s="1"/>
  <c r="I22" i="1" s="1"/>
  <c r="H26" i="1"/>
  <c r="H23" i="1" s="1"/>
  <c r="H22" i="1" s="1"/>
  <c r="G26" i="1"/>
  <c r="G23" i="1" s="1"/>
  <c r="G22" i="1" s="1"/>
  <c r="F26" i="1"/>
  <c r="F23" i="1" s="1"/>
  <c r="F22" i="1" s="1"/>
  <c r="E26" i="1"/>
  <c r="E23" i="1" s="1"/>
  <c r="E22" i="1" s="1"/>
  <c r="D26" i="1"/>
  <c r="D23" i="1" s="1"/>
  <c r="D22" i="1" s="1"/>
  <c r="AE23" i="1"/>
  <c r="AE22" i="1" s="1"/>
  <c r="AD23" i="1"/>
  <c r="AD22" i="1" s="1"/>
  <c r="N23" i="1"/>
  <c r="N22" i="1" s="1"/>
  <c r="AD33" i="1" l="1"/>
  <c r="Z33" i="1"/>
  <c r="X86" i="1"/>
  <c r="X33" i="1" s="1"/>
  <c r="X20" i="1" s="1"/>
  <c r="X21" i="1" s="1"/>
  <c r="F33" i="1"/>
  <c r="AB33" i="1"/>
  <c r="AF33" i="1"/>
  <c r="AF20" i="1" s="1"/>
  <c r="AF21" i="1" s="1"/>
  <c r="D33" i="1"/>
  <c r="D20" i="1" s="1"/>
  <c r="D21" i="1" s="1"/>
  <c r="H33" i="1"/>
  <c r="H20" i="1" s="1"/>
  <c r="H21" i="1" s="1"/>
  <c r="L33" i="1"/>
  <c r="L20" i="1" s="1"/>
  <c r="L21" i="1" s="1"/>
  <c r="P33" i="1"/>
  <c r="P20" i="1" s="1"/>
  <c r="P21" i="1" s="1"/>
  <c r="T33" i="1"/>
  <c r="T20" i="1" s="1"/>
  <c r="T21" i="1" s="1"/>
  <c r="V33" i="1"/>
  <c r="R33" i="1"/>
  <c r="J33" i="1"/>
  <c r="J20" i="1" s="1"/>
  <c r="J21" i="1" s="1"/>
  <c r="AA33" i="1"/>
  <c r="AI33" i="1"/>
  <c r="AI25" i="1" s="1"/>
  <c r="AI24" i="1" s="1"/>
  <c r="W33" i="1"/>
  <c r="AE33" i="1"/>
  <c r="AE20" i="1" s="1"/>
  <c r="AE21" i="1" s="1"/>
  <c r="AH25" i="1"/>
  <c r="AH24" i="1" s="1"/>
  <c r="M33" i="1"/>
  <c r="M20" i="1" s="1"/>
  <c r="M21" i="1" s="1"/>
  <c r="AC33" i="1"/>
  <c r="AC20" i="1" s="1"/>
  <c r="AC21" i="1" s="1"/>
  <c r="AG33" i="1"/>
  <c r="AG20" i="1" s="1"/>
  <c r="AG21" i="1" s="1"/>
  <c r="E33" i="1"/>
  <c r="Q33" i="1"/>
  <c r="U33" i="1"/>
  <c r="U20" i="1" s="1"/>
  <c r="U21" i="1" s="1"/>
  <c r="Y33" i="1"/>
  <c r="N33" i="1"/>
  <c r="N20" i="1" s="1"/>
  <c r="N21" i="1" s="1"/>
  <c r="I33" i="1"/>
  <c r="I20" i="1" s="1"/>
  <c r="I21" i="1" s="1"/>
  <c r="G33" i="1"/>
  <c r="K33" i="1"/>
  <c r="O33" i="1"/>
  <c r="O20" i="1" s="1"/>
  <c r="O21" i="1" s="1"/>
  <c r="S33" i="1"/>
  <c r="S20" i="1" s="1"/>
  <c r="S21" i="1" s="1"/>
  <c r="AA20" i="1" l="1"/>
  <c r="AA21" i="1" s="1"/>
  <c r="AD20" i="1"/>
  <c r="AD21" i="1" s="1"/>
  <c r="AB20" i="1"/>
  <c r="AB21" i="1" s="1"/>
  <c r="W20" i="1"/>
  <c r="W21" i="1" s="1"/>
  <c r="Z20" i="1"/>
  <c r="Z21" i="1" s="1"/>
  <c r="F20" i="1"/>
  <c r="F21" i="1" s="1"/>
  <c r="R20" i="1"/>
  <c r="R21" i="1" s="1"/>
  <c r="V20" i="1"/>
  <c r="V21" i="1" s="1"/>
  <c r="K20" i="1"/>
  <c r="K21" i="1" s="1"/>
  <c r="E20" i="1"/>
  <c r="E21" i="1" s="1"/>
  <c r="AH23" i="1"/>
  <c r="AH22" i="1" s="1"/>
  <c r="AH20" i="1" s="1"/>
  <c r="AH21" i="1" s="1"/>
  <c r="G20" i="1"/>
  <c r="G21" i="1" s="1"/>
  <c r="Y20" i="1"/>
  <c r="Y21" i="1" s="1"/>
  <c r="Q20" i="1"/>
  <c r="Q21" i="1" s="1"/>
  <c r="AI23" i="1"/>
  <c r="AI22" i="1" s="1"/>
  <c r="AI20" i="1" s="1"/>
  <c r="AI21" i="1" s="1"/>
</calcChain>
</file>

<file path=xl/sharedStrings.xml><?xml version="1.0" encoding="utf-8"?>
<sst xmlns="http://schemas.openxmlformats.org/spreadsheetml/2006/main" count="1030" uniqueCount="385">
  <si>
    <t>к приказу Минэнерго России</t>
  </si>
  <si>
    <t>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</si>
  <si>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</si>
  <si>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год 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</si>
  <si>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</si>
  <si>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</si>
  <si>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</si>
  <si>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</si>
  <si>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</si>
  <si>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</si>
  <si>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</si>
  <si>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</si>
  <si>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</si>
  <si>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</si>
  <si>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</si>
  <si>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</si>
  <si>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</si>
  <si>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</si>
  <si>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</si>
  <si>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</si>
  <si>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</si>
  <si>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</si>
  <si>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</si>
  <si>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км</t>
  </si>
  <si>
    <t>Показатель увеличения мощности силовых (авто-) трансформаторов на подстанциях,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</si>
  <si>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км</t>
  </si>
  <si>
    <t>показатеь замены силовых (авто-)трансформаторов МВА</t>
  </si>
  <si>
    <t>показатель замены воздушных линий электропередачи км</t>
  </si>
  <si>
    <t>показатель замены кабельных линий электропередачи км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</si>
  <si>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</si>
  <si>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</si>
  <si>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</si>
  <si>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</si>
  <si>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</si>
  <si>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(млн.р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</si>
  <si>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(млн.р с НДС)</t>
  </si>
  <si>
    <t>Показатель объема финансовых потребностей, необходимых для реализации мероприятий, направленных на хозяйственное обеспечени текущей деятельности сетевой организации (млн.р с НДС)</t>
  </si>
  <si>
    <t>Наименование количественного показателя, соответствующего цели</t>
  </si>
  <si>
    <t xml:space="preserve"> Утвержденный план</t>
  </si>
  <si>
    <t>Факт</t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</si>
  <si>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</si>
  <si>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</si>
  <si>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</si>
  <si>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</si>
  <si>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</si>
  <si>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</si>
  <si>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</si>
  <si>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</si>
  <si>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</si>
  <si>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</si>
  <si>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</si>
  <si>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</si>
  <si>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</si>
  <si>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</si>
  <si>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</si>
  <si>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</si>
  <si>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</si>
  <si>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</si>
  <si>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</si>
  <si>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</si>
  <si>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</si>
  <si>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</si>
  <si>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</si>
  <si>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</si>
  <si>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</si>
  <si>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</si>
  <si>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</si>
  <si>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</si>
  <si>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</si>
  <si>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</si>
  <si>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</si>
  <si>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</si>
  <si>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</si>
  <si>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</si>
  <si>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</si>
  <si>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</si>
  <si>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</si>
  <si>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</si>
  <si>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</si>
  <si>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</si>
  <si>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</si>
  <si>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</si>
  <si>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</si>
  <si>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</si>
  <si>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</si>
  <si>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</si>
  <si>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</si>
  <si>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</si>
  <si>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</si>
  <si>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</si>
  <si>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</si>
  <si>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</si>
  <si>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</si>
  <si>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</si>
  <si>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</si>
  <si>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</si>
  <si>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</si>
  <si>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</si>
  <si>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</si>
  <si>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</si>
  <si>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</si>
  <si>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</si>
  <si>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нд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</si>
  <si>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</si>
  <si>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</si>
  <si>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</si>
  <si>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</si>
  <si>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</si>
  <si>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</si>
  <si>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</si>
  <si>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</si>
  <si>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</si>
  <si>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</si>
  <si>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</si>
  <si>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</si>
  <si>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</si>
  <si>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</si>
  <si>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</si>
  <si>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</si>
  <si>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</si>
  <si>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</si>
  <si>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</si>
  <si>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</si>
  <si>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</si>
  <si>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</si>
  <si>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</si>
  <si>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</si>
  <si>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</si>
  <si>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</si>
  <si>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</si>
  <si>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</si>
  <si>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</si>
  <si>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</si>
  <si>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</si>
  <si>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</si>
  <si>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</si>
  <si>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</si>
  <si>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</si>
  <si>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</si>
  <si>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</si>
  <si>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</si>
  <si>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</si>
  <si>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</si>
  <si>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</si>
  <si>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</si>
  <si>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</si>
  <si>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</si>
  <si>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</si>
  <si>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</si>
  <si>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</si>
  <si>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</si>
  <si>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</si>
  <si>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</si>
  <si>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</si>
  <si>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</si>
  <si>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</si>
  <si>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</si>
  <si>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</si>
  <si>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</si>
  <si>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</si>
  <si>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</si>
  <si>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</si>
  <si>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</si>
  <si>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</si>
  <si>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</si>
  <si>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</si>
  <si>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</si>
  <si>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</si>
  <si>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</si>
  <si>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</si>
  <si>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</si>
  <si>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</si>
  <si>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</si>
  <si>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</si>
  <si>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</si>
  <si>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</si>
  <si>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</si>
  <si>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</si>
  <si>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</si>
  <si>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</si>
  <si>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</si>
  <si>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</si>
  <si>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</si>
  <si>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</si>
  <si>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</si>
  <si>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</si>
  <si>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</si>
  <si>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</si>
  <si>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</si>
  <si>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</si>
  <si>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</si>
  <si>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</si>
  <si>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</si>
  <si>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</si>
  <si>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</si>
  <si>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</si>
  <si>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</si>
  <si>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</si>
  <si>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</si>
  <si>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</si>
  <si>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</si>
  <si>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</si>
  <si>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</si>
  <si>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</si>
  <si>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</si>
  <si>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</si>
  <si>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</si>
  <si>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</si>
  <si>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</si>
  <si>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</si>
  <si>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</si>
  <si>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</si>
  <si>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</si>
  <si>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</si>
  <si>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</si>
  <si>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</si>
  <si>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</si>
  <si>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</si>
  <si>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</si>
  <si>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</si>
  <si>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</si>
  <si>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</si>
  <si>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</si>
  <si>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</si>
  <si>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</si>
  <si>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</si>
  <si>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</si>
  <si>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</si>
  <si>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</si>
  <si>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</si>
  <si>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</si>
  <si>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</si>
  <si>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</si>
  <si>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</si>
  <si>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</si>
  <si>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</si>
  <si>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</si>
  <si>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</si>
  <si>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</si>
  <si>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</si>
  <si>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</si>
  <si>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</si>
  <si>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</si>
  <si>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</si>
  <si>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</si>
  <si>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</si>
  <si>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</si>
  <si>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</si>
  <si>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</si>
  <si>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</si>
  <si>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</si>
  <si>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</si>
  <si>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</si>
  <si>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</si>
  <si>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</si>
  <si>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</si>
  <si>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</si>
  <si>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</si>
  <si>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</si>
  <si>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</si>
  <si>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</si>
  <si>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</si>
  <si>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</si>
  <si>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</si>
  <si>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</si>
  <si>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</si>
  <si>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</si>
  <si>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</si>
  <si>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</si>
  <si>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</si>
  <si>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</si>
  <si>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</si>
  <si>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</si>
  <si>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</si>
  <si>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t>Реконструкция ВЛ-10кВ, ф.325-16  от оп.113 до оп.118   L~190м., г.п.Рахья</t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</si>
  <si>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</si>
  <si>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</si>
  <si>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</si>
  <si>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</si>
  <si>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</si>
  <si>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</si>
  <si>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</si>
  <si>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</si>
  <si>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</si>
  <si>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</si>
  <si>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</si>
  <si>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</si>
  <si>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</si>
  <si>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</si>
  <si>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</si>
  <si>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</si>
  <si>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</si>
  <si>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</si>
  <si>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</si>
  <si>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</si>
  <si>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</si>
  <si>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</si>
  <si>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</si>
  <si>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</si>
  <si>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</si>
  <si>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</si>
  <si>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</si>
  <si>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</si>
  <si>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</si>
  <si>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</si>
  <si>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</si>
  <si>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</si>
  <si>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</si>
  <si>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</si>
  <si>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</si>
  <si>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</si>
  <si>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</si>
  <si>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</si>
  <si>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</si>
  <si>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</si>
  <si>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</si>
  <si>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</si>
  <si>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</si>
  <si>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</si>
  <si>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</si>
  <si>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</si>
  <si>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</si>
  <si>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</si>
  <si>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</si>
  <si>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</si>
  <si>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</si>
  <si>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</si>
  <si>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</si>
  <si>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</si>
  <si>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</si>
  <si>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</si>
  <si>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</si>
  <si>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</si>
  <si>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</si>
  <si>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</si>
  <si>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</si>
  <si>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</si>
  <si>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</si>
  <si>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</si>
  <si>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</si>
  <si>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</si>
  <si>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</si>
  <si>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</si>
  <si>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</si>
  <si>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</si>
  <si>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</si>
  <si>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</si>
  <si>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</si>
  <si>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</si>
  <si>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</si>
  <si>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</si>
  <si>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</si>
  <si>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</si>
  <si>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</si>
  <si>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</si>
  <si>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</si>
  <si>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</si>
  <si>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</si>
  <si>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</si>
  <si>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</si>
  <si>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</si>
  <si>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</si>
  <si>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</si>
  <si>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</si>
  <si>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</si>
  <si>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</si>
  <si>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</si>
  <si>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1.1.1.3.6</t>
  </si>
  <si>
    <t>1.2.1.1.7</t>
  </si>
  <si>
    <t>1.2.1.1.8</t>
  </si>
  <si>
    <t>1.2.1.1.9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</si>
  <si>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</si>
  <si>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</si>
  <si>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</si>
  <si>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</si>
  <si>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</si>
  <si>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</si>
  <si>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</si>
  <si>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</si>
  <si>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</si>
  <si>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</si>
  <si>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1.4.21</t>
  </si>
  <si>
    <t>1.4.22</t>
  </si>
  <si>
    <t>1.4.23</t>
  </si>
  <si>
    <t>1.4.24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</si>
</sst>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</cellStyleXfs>
  <cellXfs count="70">
    <xf numFmtId="0" fontId="0" fillId="0" borderId="0" xfId="0"/>
    <xf numFmtId="49" fontId="3" fillId="0" borderId="3" xfId="1" applyNumberFormat="1" applyFont="1" applyFill="1" applyBorder="1" applyAlignment="1">
      <alignment horizontal="center" vertical="center"/>
    </xf>
    <xf numFmtId="0" fontId="3" fillId="0" borderId="0" xfId="0" applyFont="1" applyFill="1"/>
    <xf numFmtId="49" fontId="1" fillId="0" borderId="3" xfId="3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49" fontId="1" fillId="0" borderId="3" xfId="3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0" fontId="3" fillId="0" borderId="3" xfId="2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3" applyNumberFormat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3" fillId="0" borderId="3" xfId="3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3" applyNumberFormat="1" applyFont="1" applyFill="1" applyBorder="1" applyAlignment="1">
      <alignment horizontal="left" vertical="center" wrapText="1"/>
    </xf>
    <xf numFmtId="49" fontId="7" fillId="0" borderId="3" xfId="3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10" fontId="3" fillId="0" borderId="3" xfId="2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4" applyNumberFormat="1" applyFont="1" applyFill="1" applyBorder="1" applyAlignment="1" applyProtection="1">
      <alignment horizontal="left" vertical="center" wrapText="1"/>
      <protection locked="0"/>
    </xf>
    <xf numFmtId="0" fontId="3" fillId="0" borderId="3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7" xfId="4"/>
    <cellStyle name="Обычный 3 2" xfId="5"/>
    <cellStyle name="Обычный 7" xfId="1"/>
    <cellStyle name="Обычный 7 13" xfId="3"/>
    <cellStyle name="Процентный 3" xfId="2"/>
  </cellStyles>
  <dxfs count="459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5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30"/>
  <sheetViews>
    <sheetView tabSelected="1" zoomScale="73" zoomScaleNormal="73" workbookViewId="0">
      <selection activeCell="Q18" sqref="Q18"/>
    </sheetView>
  </sheetViews>
  <sheetFormatPr defaultColWidth="9.140625" defaultRowHeight="15.75" x14ac:dyDescent="0.25"/>
  <cols>
    <col min="1" max="1" width="10.42578125" style="13" customWidth="1"/>
    <col min="2" max="2" width="48" style="13" customWidth="1"/>
    <col min="3" max="3" width="20.140625" style="13" customWidth="1"/>
    <col min="4" max="23" width="7.85546875" style="13" customWidth="1"/>
    <col min="24" max="24" width="9.85546875" style="13" bestFit="1" customWidth="1"/>
    <col min="25" max="25" width="9.140625" style="13"/>
    <col min="26" max="26" width="9.85546875" style="13" bestFit="1" customWidth="1"/>
    <col min="27" max="27" width="12.42578125" style="13" customWidth="1"/>
    <col min="28" max="198" width="9.140625" style="13"/>
    <col min="199" max="199" width="5.42578125" style="13" customWidth="1"/>
    <col min="200" max="200" width="18.140625" style="13" customWidth="1"/>
    <col min="201" max="201" width="9" style="13" customWidth="1"/>
    <col min="202" max="243" width="4" style="13" customWidth="1"/>
    <col min="244" max="454" width="9.140625" style="13"/>
    <col min="455" max="455" width="5.42578125" style="13" customWidth="1"/>
    <col min="456" max="456" width="18.140625" style="13" customWidth="1"/>
    <col min="457" max="457" width="9" style="13" customWidth="1"/>
    <col min="458" max="499" width="4" style="13" customWidth="1"/>
    <col min="500" max="710" width="9.140625" style="13"/>
    <col min="711" max="711" width="5.42578125" style="13" customWidth="1"/>
    <col min="712" max="712" width="18.140625" style="13" customWidth="1"/>
    <col min="713" max="713" width="9" style="13" customWidth="1"/>
    <col min="714" max="755" width="4" style="13" customWidth="1"/>
    <col min="756" max="966" width="9.140625" style="13"/>
    <col min="967" max="967" width="5.42578125" style="13" customWidth="1"/>
    <col min="968" max="968" width="18.140625" style="13" customWidth="1"/>
    <col min="969" max="969" width="9" style="13" customWidth="1"/>
    <col min="970" max="1011" width="4" style="13" customWidth="1"/>
    <col min="1012" max="1222" width="9.140625" style="13"/>
    <col min="1223" max="1223" width="5.42578125" style="13" customWidth="1"/>
    <col min="1224" max="1224" width="18.140625" style="13" customWidth="1"/>
    <col min="1225" max="1225" width="9" style="13" customWidth="1"/>
    <col min="1226" max="1267" width="4" style="13" customWidth="1"/>
    <col min="1268" max="1478" width="9.140625" style="13"/>
    <col min="1479" max="1479" width="5.42578125" style="13" customWidth="1"/>
    <col min="1480" max="1480" width="18.140625" style="13" customWidth="1"/>
    <col min="1481" max="1481" width="9" style="13" customWidth="1"/>
    <col min="1482" max="1523" width="4" style="13" customWidth="1"/>
    <col min="1524" max="1734" width="9.140625" style="13"/>
    <col min="1735" max="1735" width="5.42578125" style="13" customWidth="1"/>
    <col min="1736" max="1736" width="18.140625" style="13" customWidth="1"/>
    <col min="1737" max="1737" width="9" style="13" customWidth="1"/>
    <col min="1738" max="1779" width="4" style="13" customWidth="1"/>
    <col min="1780" max="1990" width="9.140625" style="13"/>
    <col min="1991" max="1991" width="5.42578125" style="13" customWidth="1"/>
    <col min="1992" max="1992" width="18.140625" style="13" customWidth="1"/>
    <col min="1993" max="1993" width="9" style="13" customWidth="1"/>
    <col min="1994" max="2035" width="4" style="13" customWidth="1"/>
    <col min="2036" max="2246" width="9.140625" style="13"/>
    <col min="2247" max="2247" width="5.42578125" style="13" customWidth="1"/>
    <col min="2248" max="2248" width="18.140625" style="13" customWidth="1"/>
    <col min="2249" max="2249" width="9" style="13" customWidth="1"/>
    <col min="2250" max="2291" width="4" style="13" customWidth="1"/>
    <col min="2292" max="2502" width="9.140625" style="13"/>
    <col min="2503" max="2503" width="5.42578125" style="13" customWidth="1"/>
    <col min="2504" max="2504" width="18.140625" style="13" customWidth="1"/>
    <col min="2505" max="2505" width="9" style="13" customWidth="1"/>
    <col min="2506" max="2547" width="4" style="13" customWidth="1"/>
    <col min="2548" max="2758" width="9.140625" style="13"/>
    <col min="2759" max="2759" width="5.42578125" style="13" customWidth="1"/>
    <col min="2760" max="2760" width="18.140625" style="13" customWidth="1"/>
    <col min="2761" max="2761" width="9" style="13" customWidth="1"/>
    <col min="2762" max="2803" width="4" style="13" customWidth="1"/>
    <col min="2804" max="3014" width="9.140625" style="13"/>
    <col min="3015" max="3015" width="5.42578125" style="13" customWidth="1"/>
    <col min="3016" max="3016" width="18.140625" style="13" customWidth="1"/>
    <col min="3017" max="3017" width="9" style="13" customWidth="1"/>
    <col min="3018" max="3059" width="4" style="13" customWidth="1"/>
    <col min="3060" max="3270" width="9.140625" style="13"/>
    <col min="3271" max="3271" width="5.42578125" style="13" customWidth="1"/>
    <col min="3272" max="3272" width="18.140625" style="13" customWidth="1"/>
    <col min="3273" max="3273" width="9" style="13" customWidth="1"/>
    <col min="3274" max="3315" width="4" style="13" customWidth="1"/>
    <col min="3316" max="3526" width="9.140625" style="13"/>
    <col min="3527" max="3527" width="5.42578125" style="13" customWidth="1"/>
    <col min="3528" max="3528" width="18.140625" style="13" customWidth="1"/>
    <col min="3529" max="3529" width="9" style="13" customWidth="1"/>
    <col min="3530" max="3571" width="4" style="13" customWidth="1"/>
    <col min="3572" max="3782" width="9.140625" style="13"/>
    <col min="3783" max="3783" width="5.42578125" style="13" customWidth="1"/>
    <col min="3784" max="3784" width="18.140625" style="13" customWidth="1"/>
    <col min="3785" max="3785" width="9" style="13" customWidth="1"/>
    <col min="3786" max="3827" width="4" style="13" customWidth="1"/>
    <col min="3828" max="4038" width="9.140625" style="13"/>
    <col min="4039" max="4039" width="5.42578125" style="13" customWidth="1"/>
    <col min="4040" max="4040" width="18.140625" style="13" customWidth="1"/>
    <col min="4041" max="4041" width="9" style="13" customWidth="1"/>
    <col min="4042" max="4083" width="4" style="13" customWidth="1"/>
    <col min="4084" max="4294" width="9.140625" style="13"/>
    <col min="4295" max="4295" width="5.42578125" style="13" customWidth="1"/>
    <col min="4296" max="4296" width="18.140625" style="13" customWidth="1"/>
    <col min="4297" max="4297" width="9" style="13" customWidth="1"/>
    <col min="4298" max="4339" width="4" style="13" customWidth="1"/>
    <col min="4340" max="4550" width="9.140625" style="13"/>
    <col min="4551" max="4551" width="5.42578125" style="13" customWidth="1"/>
    <col min="4552" max="4552" width="18.140625" style="13" customWidth="1"/>
    <col min="4553" max="4553" width="9" style="13" customWidth="1"/>
    <col min="4554" max="4595" width="4" style="13" customWidth="1"/>
    <col min="4596" max="4806" width="9.140625" style="13"/>
    <col min="4807" max="4807" width="5.42578125" style="13" customWidth="1"/>
    <col min="4808" max="4808" width="18.140625" style="13" customWidth="1"/>
    <col min="4809" max="4809" width="9" style="13" customWidth="1"/>
    <col min="4810" max="4851" width="4" style="13" customWidth="1"/>
    <col min="4852" max="5062" width="9.140625" style="13"/>
    <col min="5063" max="5063" width="5.42578125" style="13" customWidth="1"/>
    <col min="5064" max="5064" width="18.140625" style="13" customWidth="1"/>
    <col min="5065" max="5065" width="9" style="13" customWidth="1"/>
    <col min="5066" max="5107" width="4" style="13" customWidth="1"/>
    <col min="5108" max="5318" width="9.140625" style="13"/>
    <col min="5319" max="5319" width="5.42578125" style="13" customWidth="1"/>
    <col min="5320" max="5320" width="18.140625" style="13" customWidth="1"/>
    <col min="5321" max="5321" width="9" style="13" customWidth="1"/>
    <col min="5322" max="5363" width="4" style="13" customWidth="1"/>
    <col min="5364" max="5574" width="9.140625" style="13"/>
    <col min="5575" max="5575" width="5.42578125" style="13" customWidth="1"/>
    <col min="5576" max="5576" width="18.140625" style="13" customWidth="1"/>
    <col min="5577" max="5577" width="9" style="13" customWidth="1"/>
    <col min="5578" max="5619" width="4" style="13" customWidth="1"/>
    <col min="5620" max="5830" width="9.140625" style="13"/>
    <col min="5831" max="5831" width="5.42578125" style="13" customWidth="1"/>
    <col min="5832" max="5832" width="18.140625" style="13" customWidth="1"/>
    <col min="5833" max="5833" width="9" style="13" customWidth="1"/>
    <col min="5834" max="5875" width="4" style="13" customWidth="1"/>
    <col min="5876" max="6086" width="9.140625" style="13"/>
    <col min="6087" max="6087" width="5.42578125" style="13" customWidth="1"/>
    <col min="6088" max="6088" width="18.140625" style="13" customWidth="1"/>
    <col min="6089" max="6089" width="9" style="13" customWidth="1"/>
    <col min="6090" max="6131" width="4" style="13" customWidth="1"/>
    <col min="6132" max="6342" width="9.140625" style="13"/>
    <col min="6343" max="6343" width="5.42578125" style="13" customWidth="1"/>
    <col min="6344" max="6344" width="18.140625" style="13" customWidth="1"/>
    <col min="6345" max="6345" width="9" style="13" customWidth="1"/>
    <col min="6346" max="6387" width="4" style="13" customWidth="1"/>
    <col min="6388" max="6598" width="9.140625" style="13"/>
    <col min="6599" max="6599" width="5.42578125" style="13" customWidth="1"/>
    <col min="6600" max="6600" width="18.140625" style="13" customWidth="1"/>
    <col min="6601" max="6601" width="9" style="13" customWidth="1"/>
    <col min="6602" max="6643" width="4" style="13" customWidth="1"/>
    <col min="6644" max="6854" width="9.140625" style="13"/>
    <col min="6855" max="6855" width="5.42578125" style="13" customWidth="1"/>
    <col min="6856" max="6856" width="18.140625" style="13" customWidth="1"/>
    <col min="6857" max="6857" width="9" style="13" customWidth="1"/>
    <col min="6858" max="6899" width="4" style="13" customWidth="1"/>
    <col min="6900" max="7110" width="9.140625" style="13"/>
    <col min="7111" max="7111" width="5.42578125" style="13" customWidth="1"/>
    <col min="7112" max="7112" width="18.140625" style="13" customWidth="1"/>
    <col min="7113" max="7113" width="9" style="13" customWidth="1"/>
    <col min="7114" max="7155" width="4" style="13" customWidth="1"/>
    <col min="7156" max="7366" width="9.140625" style="13"/>
    <col min="7367" max="7367" width="5.42578125" style="13" customWidth="1"/>
    <col min="7368" max="7368" width="18.140625" style="13" customWidth="1"/>
    <col min="7369" max="7369" width="9" style="13" customWidth="1"/>
    <col min="7370" max="7411" width="4" style="13" customWidth="1"/>
    <col min="7412" max="7622" width="9.140625" style="13"/>
    <col min="7623" max="7623" width="5.42578125" style="13" customWidth="1"/>
    <col min="7624" max="7624" width="18.140625" style="13" customWidth="1"/>
    <col min="7625" max="7625" width="9" style="13" customWidth="1"/>
    <col min="7626" max="7667" width="4" style="13" customWidth="1"/>
    <col min="7668" max="7878" width="9.140625" style="13"/>
    <col min="7879" max="7879" width="5.42578125" style="13" customWidth="1"/>
    <col min="7880" max="7880" width="18.140625" style="13" customWidth="1"/>
    <col min="7881" max="7881" width="9" style="13" customWidth="1"/>
    <col min="7882" max="7923" width="4" style="13" customWidth="1"/>
    <col min="7924" max="8134" width="9.140625" style="13"/>
    <col min="8135" max="8135" width="5.42578125" style="13" customWidth="1"/>
    <col min="8136" max="8136" width="18.140625" style="13" customWidth="1"/>
    <col min="8137" max="8137" width="9" style="13" customWidth="1"/>
    <col min="8138" max="8179" width="4" style="13" customWidth="1"/>
    <col min="8180" max="8390" width="9.140625" style="13"/>
    <col min="8391" max="8391" width="5.42578125" style="13" customWidth="1"/>
    <col min="8392" max="8392" width="18.140625" style="13" customWidth="1"/>
    <col min="8393" max="8393" width="9" style="13" customWidth="1"/>
    <col min="8394" max="8435" width="4" style="13" customWidth="1"/>
    <col min="8436" max="8646" width="9.140625" style="13"/>
    <col min="8647" max="8647" width="5.42578125" style="13" customWidth="1"/>
    <col min="8648" max="8648" width="18.140625" style="13" customWidth="1"/>
    <col min="8649" max="8649" width="9" style="13" customWidth="1"/>
    <col min="8650" max="8691" width="4" style="13" customWidth="1"/>
    <col min="8692" max="8902" width="9.140625" style="13"/>
    <col min="8903" max="8903" width="5.42578125" style="13" customWidth="1"/>
    <col min="8904" max="8904" width="18.140625" style="13" customWidth="1"/>
    <col min="8905" max="8905" width="9" style="13" customWidth="1"/>
    <col min="8906" max="8947" width="4" style="13" customWidth="1"/>
    <col min="8948" max="9158" width="9.140625" style="13"/>
    <col min="9159" max="9159" width="5.42578125" style="13" customWidth="1"/>
    <col min="9160" max="9160" width="18.140625" style="13" customWidth="1"/>
    <col min="9161" max="9161" width="9" style="13" customWidth="1"/>
    <col min="9162" max="9203" width="4" style="13" customWidth="1"/>
    <col min="9204" max="9414" width="9.140625" style="13"/>
    <col min="9415" max="9415" width="5.42578125" style="13" customWidth="1"/>
    <col min="9416" max="9416" width="18.140625" style="13" customWidth="1"/>
    <col min="9417" max="9417" width="9" style="13" customWidth="1"/>
    <col min="9418" max="9459" width="4" style="13" customWidth="1"/>
    <col min="9460" max="9670" width="9.140625" style="13"/>
    <col min="9671" max="9671" width="5.42578125" style="13" customWidth="1"/>
    <col min="9672" max="9672" width="18.140625" style="13" customWidth="1"/>
    <col min="9673" max="9673" width="9" style="13" customWidth="1"/>
    <col min="9674" max="9715" width="4" style="13" customWidth="1"/>
    <col min="9716" max="9926" width="9.140625" style="13"/>
    <col min="9927" max="9927" width="5.42578125" style="13" customWidth="1"/>
    <col min="9928" max="9928" width="18.140625" style="13" customWidth="1"/>
    <col min="9929" max="9929" width="9" style="13" customWidth="1"/>
    <col min="9930" max="9971" width="4" style="13" customWidth="1"/>
    <col min="9972" max="10182" width="9.140625" style="13"/>
    <col min="10183" max="10183" width="5.42578125" style="13" customWidth="1"/>
    <col min="10184" max="10184" width="18.140625" style="13" customWidth="1"/>
    <col min="10185" max="10185" width="9" style="13" customWidth="1"/>
    <col min="10186" max="10227" width="4" style="13" customWidth="1"/>
    <col min="10228" max="10438" width="9.140625" style="13"/>
    <col min="10439" max="10439" width="5.42578125" style="13" customWidth="1"/>
    <col min="10440" max="10440" width="18.140625" style="13" customWidth="1"/>
    <col min="10441" max="10441" width="9" style="13" customWidth="1"/>
    <col min="10442" max="10483" width="4" style="13" customWidth="1"/>
    <col min="10484" max="10694" width="9.140625" style="13"/>
    <col min="10695" max="10695" width="5.42578125" style="13" customWidth="1"/>
    <col min="10696" max="10696" width="18.140625" style="13" customWidth="1"/>
    <col min="10697" max="10697" width="9" style="13" customWidth="1"/>
    <col min="10698" max="10739" width="4" style="13" customWidth="1"/>
    <col min="10740" max="10950" width="9.140625" style="13"/>
    <col min="10951" max="10951" width="5.42578125" style="13" customWidth="1"/>
    <col min="10952" max="10952" width="18.140625" style="13" customWidth="1"/>
    <col min="10953" max="10953" width="9" style="13" customWidth="1"/>
    <col min="10954" max="10995" width="4" style="13" customWidth="1"/>
    <col min="10996" max="11206" width="9.140625" style="13"/>
    <col min="11207" max="11207" width="5.42578125" style="13" customWidth="1"/>
    <col min="11208" max="11208" width="18.140625" style="13" customWidth="1"/>
    <col min="11209" max="11209" width="9" style="13" customWidth="1"/>
    <col min="11210" max="11251" width="4" style="13" customWidth="1"/>
    <col min="11252" max="11462" width="9.140625" style="13"/>
    <col min="11463" max="11463" width="5.42578125" style="13" customWidth="1"/>
    <col min="11464" max="11464" width="18.140625" style="13" customWidth="1"/>
    <col min="11465" max="11465" width="9" style="13" customWidth="1"/>
    <col min="11466" max="11507" width="4" style="13" customWidth="1"/>
    <col min="11508" max="11718" width="9.140625" style="13"/>
    <col min="11719" max="11719" width="5.42578125" style="13" customWidth="1"/>
    <col min="11720" max="11720" width="18.140625" style="13" customWidth="1"/>
    <col min="11721" max="11721" width="9" style="13" customWidth="1"/>
    <col min="11722" max="11763" width="4" style="13" customWidth="1"/>
    <col min="11764" max="11974" width="9.140625" style="13"/>
    <col min="11975" max="11975" width="5.42578125" style="13" customWidth="1"/>
    <col min="11976" max="11976" width="18.140625" style="13" customWidth="1"/>
    <col min="11977" max="11977" width="9" style="13" customWidth="1"/>
    <col min="11978" max="12019" width="4" style="13" customWidth="1"/>
    <col min="12020" max="12230" width="9.140625" style="13"/>
    <col min="12231" max="12231" width="5.42578125" style="13" customWidth="1"/>
    <col min="12232" max="12232" width="18.140625" style="13" customWidth="1"/>
    <col min="12233" max="12233" width="9" style="13" customWidth="1"/>
    <col min="12234" max="12275" width="4" style="13" customWidth="1"/>
    <col min="12276" max="12486" width="9.140625" style="13"/>
    <col min="12487" max="12487" width="5.42578125" style="13" customWidth="1"/>
    <col min="12488" max="12488" width="18.140625" style="13" customWidth="1"/>
    <col min="12489" max="12489" width="9" style="13" customWidth="1"/>
    <col min="12490" max="12531" width="4" style="13" customWidth="1"/>
    <col min="12532" max="12742" width="9.140625" style="13"/>
    <col min="12743" max="12743" width="5.42578125" style="13" customWidth="1"/>
    <col min="12744" max="12744" width="18.140625" style="13" customWidth="1"/>
    <col min="12745" max="12745" width="9" style="13" customWidth="1"/>
    <col min="12746" max="12787" width="4" style="13" customWidth="1"/>
    <col min="12788" max="12998" width="9.140625" style="13"/>
    <col min="12999" max="12999" width="5.42578125" style="13" customWidth="1"/>
    <col min="13000" max="13000" width="18.140625" style="13" customWidth="1"/>
    <col min="13001" max="13001" width="9" style="13" customWidth="1"/>
    <col min="13002" max="13043" width="4" style="13" customWidth="1"/>
    <col min="13044" max="13254" width="9.140625" style="13"/>
    <col min="13255" max="13255" width="5.42578125" style="13" customWidth="1"/>
    <col min="13256" max="13256" width="18.140625" style="13" customWidth="1"/>
    <col min="13257" max="13257" width="9" style="13" customWidth="1"/>
    <col min="13258" max="13299" width="4" style="13" customWidth="1"/>
    <col min="13300" max="13510" width="9.140625" style="13"/>
    <col min="13511" max="13511" width="5.42578125" style="13" customWidth="1"/>
    <col min="13512" max="13512" width="18.140625" style="13" customWidth="1"/>
    <col min="13513" max="13513" width="9" style="13" customWidth="1"/>
    <col min="13514" max="13555" width="4" style="13" customWidth="1"/>
    <col min="13556" max="13766" width="9.140625" style="13"/>
    <col min="13767" max="13767" width="5.42578125" style="13" customWidth="1"/>
    <col min="13768" max="13768" width="18.140625" style="13" customWidth="1"/>
    <col min="13769" max="13769" width="9" style="13" customWidth="1"/>
    <col min="13770" max="13811" width="4" style="13" customWidth="1"/>
    <col min="13812" max="14022" width="9.140625" style="13"/>
    <col min="14023" max="14023" width="5.42578125" style="13" customWidth="1"/>
    <col min="14024" max="14024" width="18.140625" style="13" customWidth="1"/>
    <col min="14025" max="14025" width="9" style="13" customWidth="1"/>
    <col min="14026" max="14067" width="4" style="13" customWidth="1"/>
    <col min="14068" max="14278" width="9.140625" style="13"/>
    <col min="14279" max="14279" width="5.42578125" style="13" customWidth="1"/>
    <col min="14280" max="14280" width="18.140625" style="13" customWidth="1"/>
    <col min="14281" max="14281" width="9" style="13" customWidth="1"/>
    <col min="14282" max="14323" width="4" style="13" customWidth="1"/>
    <col min="14324" max="14534" width="9.140625" style="13"/>
    <col min="14535" max="14535" width="5.42578125" style="13" customWidth="1"/>
    <col min="14536" max="14536" width="18.140625" style="13" customWidth="1"/>
    <col min="14537" max="14537" width="9" style="13" customWidth="1"/>
    <col min="14538" max="14579" width="4" style="13" customWidth="1"/>
    <col min="14580" max="14790" width="9.140625" style="13"/>
    <col min="14791" max="14791" width="5.42578125" style="13" customWidth="1"/>
    <col min="14792" max="14792" width="18.140625" style="13" customWidth="1"/>
    <col min="14793" max="14793" width="9" style="13" customWidth="1"/>
    <col min="14794" max="14835" width="4" style="13" customWidth="1"/>
    <col min="14836" max="15046" width="9.140625" style="13"/>
    <col min="15047" max="15047" width="5.42578125" style="13" customWidth="1"/>
    <col min="15048" max="15048" width="18.140625" style="13" customWidth="1"/>
    <col min="15049" max="15049" width="9" style="13" customWidth="1"/>
    <col min="15050" max="15091" width="4" style="13" customWidth="1"/>
    <col min="15092" max="15302" width="9.140625" style="13"/>
    <col min="15303" max="15303" width="5.42578125" style="13" customWidth="1"/>
    <col min="15304" max="15304" width="18.140625" style="13" customWidth="1"/>
    <col min="15305" max="15305" width="9" style="13" customWidth="1"/>
    <col min="15306" max="15347" width="4" style="13" customWidth="1"/>
    <col min="15348" max="15558" width="9.140625" style="13"/>
    <col min="15559" max="15559" width="5.42578125" style="13" customWidth="1"/>
    <col min="15560" max="15560" width="18.140625" style="13" customWidth="1"/>
    <col min="15561" max="15561" width="9" style="13" customWidth="1"/>
    <col min="15562" max="15603" width="4" style="13" customWidth="1"/>
    <col min="15604" max="15814" width="9.140625" style="13"/>
    <col min="15815" max="15815" width="5.42578125" style="13" customWidth="1"/>
    <col min="15816" max="15816" width="18.140625" style="13" customWidth="1"/>
    <col min="15817" max="15817" width="9" style="13" customWidth="1"/>
    <col min="15818" max="15859" width="4" style="13" customWidth="1"/>
    <col min="15860" max="16070" width="9.140625" style="13"/>
    <col min="16071" max="16071" width="5.42578125" style="13" customWidth="1"/>
    <col min="16072" max="16072" width="18.140625" style="13" customWidth="1"/>
    <col min="16073" max="16073" width="9" style="13" customWidth="1"/>
    <col min="16074" max="16115" width="4" style="13" customWidth="1"/>
    <col min="16116" max="16384" width="9.140625" style="13"/>
  </cols>
  <sheetData>
    <row r="1" spans="1:35" x14ac:dyDescent="0.25">
      <c r="AA1" s="14" t="s">
        <v>0</v>
      </c>
      <c r="AB1" s="14"/>
    </row>
    <row r="2" spans="1:35" x14ac:dyDescent="0.25">
      <c r="AA2" s="14" t="s">
        <v>1</v>
      </c>
      <c r="AB2" s="15"/>
    </row>
    <row r="4" spans="1:35" x14ac:dyDescent="0.25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35" x14ac:dyDescent="0.25">
      <c r="R5" s="13" t="s">
        <v>3</v>
      </c>
      <c r="S5" s="17">
        <v>2025</v>
      </c>
      <c r="T5" s="18"/>
    </row>
    <row r="7" spans="1:35" x14ac:dyDescent="0.25">
      <c r="P7" s="13" t="s">
        <v>4</v>
      </c>
      <c r="Q7" s="19" t="s">
        <v>5</v>
      </c>
      <c r="R7" s="19"/>
      <c r="S7" s="19"/>
      <c r="T7" s="19"/>
      <c r="U7" s="19"/>
      <c r="V7" s="19"/>
      <c r="W7" s="19"/>
      <c r="X7" s="19"/>
      <c r="Y7" s="19"/>
    </row>
    <row r="8" spans="1:35" x14ac:dyDescent="0.25">
      <c r="Q8" s="20" t="s">
        <v>6</v>
      </c>
      <c r="R8" s="20"/>
      <c r="S8" s="20"/>
      <c r="T8" s="20"/>
      <c r="U8" s="20"/>
      <c r="V8" s="20"/>
      <c r="W8" s="20"/>
      <c r="X8" s="20"/>
      <c r="Y8" s="20"/>
    </row>
    <row r="10" spans="1:35" x14ac:dyDescent="0.25">
      <c r="S10" s="14" t="s">
        <v>7</v>
      </c>
      <c r="T10" s="17">
        <v>2025</v>
      </c>
      <c r="U10" s="18"/>
      <c r="V10" s="13" t="s">
        <v>8</v>
      </c>
    </row>
    <row r="12" spans="1:35" x14ac:dyDescent="0.25">
      <c r="Q12" s="13" t="s">
        <v>9</v>
      </c>
      <c r="R12" s="21" t="s">
        <v>216</v>
      </c>
      <c r="S12" s="21"/>
      <c r="T12" s="21"/>
      <c r="U12" s="21"/>
      <c r="V12" s="21"/>
      <c r="W12" s="21"/>
      <c r="X12" s="21"/>
      <c r="Y12" s="21"/>
      <c r="Z12" s="21"/>
      <c r="AA12" s="21"/>
    </row>
    <row r="13" spans="1:35" x14ac:dyDescent="0.25">
      <c r="R13" s="20" t="s">
        <v>10</v>
      </c>
      <c r="S13" s="20"/>
      <c r="T13" s="20"/>
      <c r="U13" s="20"/>
      <c r="V13" s="20"/>
      <c r="W13" s="20"/>
      <c r="X13" s="20"/>
      <c r="Y13" s="20"/>
      <c r="Z13" s="20"/>
      <c r="AA13" s="20"/>
    </row>
    <row r="15" spans="1:35" s="2" customFormat="1" x14ac:dyDescent="0.25">
      <c r="A15" s="22" t="s">
        <v>11</v>
      </c>
      <c r="B15" s="22" t="s">
        <v>12</v>
      </c>
      <c r="C15" s="22" t="s">
        <v>13</v>
      </c>
      <c r="D15" s="22" t="s">
        <v>14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</row>
    <row r="16" spans="1:35" s="2" customFormat="1" ht="43.5" customHeight="1" x14ac:dyDescent="0.25">
      <c r="A16" s="22"/>
      <c r="B16" s="22"/>
      <c r="C16" s="22"/>
      <c r="D16" s="12" t="s">
        <v>15</v>
      </c>
      <c r="E16" s="12"/>
      <c r="F16" s="12"/>
      <c r="G16" s="12"/>
      <c r="H16" s="12"/>
      <c r="I16" s="12"/>
      <c r="J16" s="12"/>
      <c r="K16" s="12"/>
      <c r="L16" s="23" t="s">
        <v>16</v>
      </c>
      <c r="M16" s="23"/>
      <c r="N16" s="22"/>
      <c r="O16" s="22"/>
      <c r="P16" s="22"/>
      <c r="Q16" s="22"/>
      <c r="R16" s="22" t="s">
        <v>17</v>
      </c>
      <c r="S16" s="22"/>
      <c r="T16" s="22"/>
      <c r="U16" s="22"/>
      <c r="V16" s="22"/>
      <c r="W16" s="22"/>
      <c r="X16" s="22" t="s">
        <v>18</v>
      </c>
      <c r="Y16" s="22"/>
      <c r="Z16" s="22"/>
      <c r="AA16" s="22"/>
      <c r="AB16" s="22" t="s">
        <v>19</v>
      </c>
      <c r="AC16" s="22"/>
      <c r="AD16" s="22" t="s">
        <v>20</v>
      </c>
      <c r="AE16" s="22"/>
      <c r="AF16" s="22"/>
      <c r="AG16" s="22"/>
      <c r="AH16" s="22" t="s">
        <v>21</v>
      </c>
      <c r="AI16" s="22"/>
    </row>
    <row r="17" spans="1:35" s="2" customFormat="1" ht="45.75" customHeight="1" x14ac:dyDescent="0.25">
      <c r="A17" s="22"/>
      <c r="B17" s="22"/>
      <c r="C17" s="22"/>
      <c r="D17" s="12" t="s">
        <v>22</v>
      </c>
      <c r="E17" s="12"/>
      <c r="F17" s="12" t="s">
        <v>23</v>
      </c>
      <c r="G17" s="12"/>
      <c r="H17" s="12" t="s">
        <v>24</v>
      </c>
      <c r="I17" s="12"/>
      <c r="J17" s="12" t="s">
        <v>25</v>
      </c>
      <c r="K17" s="12"/>
      <c r="L17" s="23" t="s">
        <v>26</v>
      </c>
      <c r="M17" s="23"/>
      <c r="N17" s="23" t="s">
        <v>27</v>
      </c>
      <c r="O17" s="23"/>
      <c r="P17" s="23" t="s">
        <v>28</v>
      </c>
      <c r="Q17" s="23"/>
      <c r="R17" s="45" t="s">
        <v>29</v>
      </c>
      <c r="S17" s="45"/>
      <c r="T17" s="45" t="s">
        <v>30</v>
      </c>
      <c r="U17" s="45"/>
      <c r="V17" s="45" t="s">
        <v>31</v>
      </c>
      <c r="W17" s="45"/>
      <c r="X17" s="45" t="s">
        <v>32</v>
      </c>
      <c r="Y17" s="45"/>
      <c r="Z17" s="45" t="s">
        <v>33</v>
      </c>
      <c r="AA17" s="45"/>
      <c r="AB17" s="22" t="s">
        <v>34</v>
      </c>
      <c r="AC17" s="22"/>
      <c r="AD17" s="22" t="s">
        <v>35</v>
      </c>
      <c r="AE17" s="22"/>
      <c r="AF17" s="22" t="s">
        <v>36</v>
      </c>
      <c r="AG17" s="22"/>
      <c r="AH17" s="22" t="s">
        <v>37</v>
      </c>
      <c r="AI17" s="22"/>
    </row>
    <row r="18" spans="1:35" s="2" customFormat="1" ht="78.75" x14ac:dyDescent="0.25">
      <c r="A18" s="22"/>
      <c r="B18" s="22"/>
      <c r="C18" s="22"/>
      <c r="D18" s="46" t="s">
        <v>38</v>
      </c>
      <c r="E18" s="46" t="s">
        <v>39</v>
      </c>
      <c r="F18" s="46" t="s">
        <v>38</v>
      </c>
      <c r="G18" s="46" t="s">
        <v>39</v>
      </c>
      <c r="H18" s="46" t="s">
        <v>38</v>
      </c>
      <c r="I18" s="46" t="s">
        <v>39</v>
      </c>
      <c r="J18" s="46" t="s">
        <v>38</v>
      </c>
      <c r="K18" s="46" t="s">
        <v>39</v>
      </c>
      <c r="L18" s="46" t="s">
        <v>38</v>
      </c>
      <c r="M18" s="46" t="s">
        <v>39</v>
      </c>
      <c r="N18" s="46" t="s">
        <v>38</v>
      </c>
      <c r="O18" s="46" t="s">
        <v>39</v>
      </c>
      <c r="P18" s="46" t="s">
        <v>38</v>
      </c>
      <c r="Q18" s="46" t="s">
        <v>39</v>
      </c>
      <c r="R18" s="46" t="s">
        <v>40</v>
      </c>
      <c r="S18" s="46" t="s">
        <v>39</v>
      </c>
      <c r="T18" s="46" t="s">
        <v>40</v>
      </c>
      <c r="U18" s="46" t="s">
        <v>39</v>
      </c>
      <c r="V18" s="46" t="s">
        <v>40</v>
      </c>
      <c r="W18" s="46" t="s">
        <v>39</v>
      </c>
      <c r="X18" s="46" t="s">
        <v>40</v>
      </c>
      <c r="Y18" s="46" t="s">
        <v>39</v>
      </c>
      <c r="Z18" s="46" t="s">
        <v>40</v>
      </c>
      <c r="AA18" s="46" t="s">
        <v>39</v>
      </c>
      <c r="AB18" s="46" t="s">
        <v>38</v>
      </c>
      <c r="AC18" s="46" t="s">
        <v>39</v>
      </c>
      <c r="AD18" s="46" t="s">
        <v>38</v>
      </c>
      <c r="AE18" s="46" t="s">
        <v>39</v>
      </c>
      <c r="AF18" s="46" t="s">
        <v>38</v>
      </c>
      <c r="AG18" s="46" t="s">
        <v>39</v>
      </c>
      <c r="AH18" s="46" t="s">
        <v>38</v>
      </c>
      <c r="AI18" s="46" t="s">
        <v>39</v>
      </c>
    </row>
    <row r="19" spans="1:35" s="24" customFormat="1" x14ac:dyDescent="0.25">
      <c r="A19" s="51">
        <v>1</v>
      </c>
      <c r="B19" s="52">
        <v>2</v>
      </c>
      <c r="C19" s="51">
        <v>3</v>
      </c>
      <c r="D19" s="53" t="s">
        <v>41</v>
      </c>
      <c r="E19" s="53" t="s">
        <v>42</v>
      </c>
      <c r="F19" s="53" t="s">
        <v>43</v>
      </c>
      <c r="G19" s="53" t="s">
        <v>44</v>
      </c>
      <c r="H19" s="53" t="s">
        <v>45</v>
      </c>
      <c r="I19" s="53" t="s">
        <v>46</v>
      </c>
      <c r="J19" s="53" t="s">
        <v>47</v>
      </c>
      <c r="K19" s="53" t="s">
        <v>48</v>
      </c>
      <c r="L19" s="54" t="s">
        <v>49</v>
      </c>
      <c r="M19" s="54" t="s">
        <v>50</v>
      </c>
      <c r="N19" s="54" t="s">
        <v>51</v>
      </c>
      <c r="O19" s="54" t="s">
        <v>52</v>
      </c>
      <c r="P19" s="54" t="s">
        <v>53</v>
      </c>
      <c r="Q19" s="54" t="s">
        <v>54</v>
      </c>
      <c r="R19" s="55" t="s">
        <v>55</v>
      </c>
      <c r="S19" s="55" t="s">
        <v>56</v>
      </c>
      <c r="T19" s="55" t="s">
        <v>57</v>
      </c>
      <c r="U19" s="55" t="s">
        <v>58</v>
      </c>
      <c r="V19" s="55" t="s">
        <v>59</v>
      </c>
      <c r="W19" s="55" t="s">
        <v>60</v>
      </c>
      <c r="X19" s="55" t="s">
        <v>61</v>
      </c>
      <c r="Y19" s="55" t="s">
        <v>62</v>
      </c>
      <c r="Z19" s="55" t="s">
        <v>63</v>
      </c>
      <c r="AA19" s="55" t="s">
        <v>64</v>
      </c>
      <c r="AB19" s="55" t="s">
        <v>65</v>
      </c>
      <c r="AC19" s="55" t="s">
        <v>66</v>
      </c>
      <c r="AD19" s="53" t="s">
        <v>67</v>
      </c>
      <c r="AE19" s="55" t="s">
        <v>68</v>
      </c>
      <c r="AF19" s="55" t="s">
        <v>69</v>
      </c>
      <c r="AG19" s="55" t="s">
        <v>70</v>
      </c>
      <c r="AH19" s="55" t="s">
        <v>71</v>
      </c>
      <c r="AI19" s="55" t="s">
        <v>72</v>
      </c>
    </row>
    <row r="20" spans="1:35" s="24" customFormat="1" x14ac:dyDescent="0.25">
      <c r="A20" s="55">
        <v>0</v>
      </c>
      <c r="B20" s="56" t="s">
        <v>73</v>
      </c>
      <c r="C20" s="6"/>
      <c r="D20" s="4">
        <f t="shared" ref="D20:AI20" si="0">D22+D33+D93+D119</f>
        <v>0</v>
      </c>
      <c r="E20" s="4">
        <f t="shared" si="0"/>
        <v>0</v>
      </c>
      <c r="F20" s="4">
        <f t="shared" si="0"/>
        <v>0</v>
      </c>
      <c r="G20" s="4">
        <f t="shared" si="0"/>
        <v>0</v>
      </c>
      <c r="H20" s="4">
        <f t="shared" si="0"/>
        <v>3.45</v>
      </c>
      <c r="I20" s="4">
        <f t="shared" si="0"/>
        <v>0.74</v>
      </c>
      <c r="J20" s="4">
        <f t="shared" si="0"/>
        <v>15.553999999999998</v>
      </c>
      <c r="K20" s="4">
        <f t="shared" si="0"/>
        <v>4.96</v>
      </c>
      <c r="L20" s="4">
        <f t="shared" si="0"/>
        <v>0.88</v>
      </c>
      <c r="M20" s="4">
        <f t="shared" si="0"/>
        <v>2.29</v>
      </c>
      <c r="N20" s="4">
        <f t="shared" si="0"/>
        <v>8.0500000000000007</v>
      </c>
      <c r="O20" s="4">
        <f t="shared" si="0"/>
        <v>4.585</v>
      </c>
      <c r="P20" s="4">
        <f t="shared" si="0"/>
        <v>5.6720000000000006</v>
      </c>
      <c r="Q20" s="4">
        <f t="shared" si="0"/>
        <v>0.121</v>
      </c>
      <c r="R20" s="4">
        <f t="shared" si="0"/>
        <v>-4.3099999999999999E-2</v>
      </c>
      <c r="S20" s="4">
        <f t="shared" si="0"/>
        <v>-7.9361666666666691E-2</v>
      </c>
      <c r="T20" s="4">
        <f t="shared" si="0"/>
        <v>-2.4649166666666666E-2</v>
      </c>
      <c r="U20" s="4">
        <f t="shared" si="0"/>
        <v>-4.7669444444444443E-3</v>
      </c>
      <c r="V20" s="4">
        <f t="shared" si="0"/>
        <v>0</v>
      </c>
      <c r="W20" s="4">
        <f t="shared" si="0"/>
        <v>0</v>
      </c>
      <c r="X20" s="4">
        <f t="shared" si="0"/>
        <v>771</v>
      </c>
      <c r="Y20" s="4">
        <f t="shared" si="0"/>
        <v>273</v>
      </c>
      <c r="Z20" s="4">
        <f t="shared" si="0"/>
        <v>0</v>
      </c>
      <c r="AA20" s="4">
        <f t="shared" si="0"/>
        <v>0</v>
      </c>
      <c r="AB20" s="4">
        <f t="shared" si="0"/>
        <v>10.160000000000002</v>
      </c>
      <c r="AC20" s="4">
        <f t="shared" si="0"/>
        <v>8.32</v>
      </c>
      <c r="AD20" s="4">
        <f t="shared" si="0"/>
        <v>0</v>
      </c>
      <c r="AE20" s="4">
        <f t="shared" si="0"/>
        <v>0</v>
      </c>
      <c r="AF20" s="4">
        <f t="shared" si="0"/>
        <v>18.682999999999996</v>
      </c>
      <c r="AG20" s="4">
        <f t="shared" si="0"/>
        <v>5.1499999999999986</v>
      </c>
      <c r="AH20" s="4">
        <f t="shared" si="0"/>
        <v>0</v>
      </c>
      <c r="AI20" s="4">
        <f t="shared" si="0"/>
        <v>0</v>
      </c>
    </row>
    <row r="21" spans="1:35" s="24" customFormat="1" x14ac:dyDescent="0.25">
      <c r="A21" s="30">
        <v>1</v>
      </c>
      <c r="B21" s="30" t="s">
        <v>74</v>
      </c>
      <c r="C21" s="30" t="s">
        <v>75</v>
      </c>
      <c r="D21" s="4">
        <f>D20</f>
        <v>0</v>
      </c>
      <c r="E21" s="4">
        <f t="shared" ref="E21:AI21" si="1">E20</f>
        <v>0</v>
      </c>
      <c r="F21" s="4">
        <f t="shared" si="1"/>
        <v>0</v>
      </c>
      <c r="G21" s="4">
        <f t="shared" si="1"/>
        <v>0</v>
      </c>
      <c r="H21" s="4">
        <f t="shared" si="1"/>
        <v>3.45</v>
      </c>
      <c r="I21" s="4">
        <f t="shared" si="1"/>
        <v>0.74</v>
      </c>
      <c r="J21" s="4">
        <f t="shared" si="1"/>
        <v>15.553999999999998</v>
      </c>
      <c r="K21" s="4">
        <f t="shared" si="1"/>
        <v>4.96</v>
      </c>
      <c r="L21" s="4">
        <f t="shared" si="1"/>
        <v>0.88</v>
      </c>
      <c r="M21" s="4">
        <f t="shared" si="1"/>
        <v>2.29</v>
      </c>
      <c r="N21" s="4">
        <f t="shared" si="1"/>
        <v>8.0500000000000007</v>
      </c>
      <c r="O21" s="4">
        <f t="shared" si="1"/>
        <v>4.585</v>
      </c>
      <c r="P21" s="4">
        <f t="shared" si="1"/>
        <v>5.6720000000000006</v>
      </c>
      <c r="Q21" s="4">
        <f t="shared" si="1"/>
        <v>0.121</v>
      </c>
      <c r="R21" s="4">
        <f t="shared" si="1"/>
        <v>-4.3099999999999999E-2</v>
      </c>
      <c r="S21" s="4">
        <f t="shared" si="1"/>
        <v>-7.9361666666666691E-2</v>
      </c>
      <c r="T21" s="4">
        <f t="shared" si="1"/>
        <v>-2.4649166666666666E-2</v>
      </c>
      <c r="U21" s="4">
        <f t="shared" si="1"/>
        <v>-4.7669444444444443E-3</v>
      </c>
      <c r="V21" s="4">
        <f t="shared" si="1"/>
        <v>0</v>
      </c>
      <c r="W21" s="4">
        <f t="shared" si="1"/>
        <v>0</v>
      </c>
      <c r="X21" s="4">
        <f t="shared" si="1"/>
        <v>771</v>
      </c>
      <c r="Y21" s="4">
        <f t="shared" si="1"/>
        <v>273</v>
      </c>
      <c r="Z21" s="4">
        <f t="shared" si="1"/>
        <v>0</v>
      </c>
      <c r="AA21" s="4">
        <f t="shared" si="1"/>
        <v>0</v>
      </c>
      <c r="AB21" s="4">
        <f t="shared" si="1"/>
        <v>10.160000000000002</v>
      </c>
      <c r="AC21" s="4">
        <f t="shared" si="1"/>
        <v>8.32</v>
      </c>
      <c r="AD21" s="4">
        <f t="shared" si="1"/>
        <v>0</v>
      </c>
      <c r="AE21" s="4">
        <f t="shared" si="1"/>
        <v>0</v>
      </c>
      <c r="AF21" s="4">
        <f t="shared" si="1"/>
        <v>18.682999999999996</v>
      </c>
      <c r="AG21" s="4">
        <f t="shared" si="1"/>
        <v>5.1499999999999986</v>
      </c>
      <c r="AH21" s="4">
        <f t="shared" si="1"/>
        <v>0</v>
      </c>
      <c r="AI21" s="4">
        <f t="shared" si="1"/>
        <v>0</v>
      </c>
    </row>
    <row r="22" spans="1:35" s="24" customFormat="1" ht="31.5" x14ac:dyDescent="0.25">
      <c r="A22" s="9" t="s">
        <v>76</v>
      </c>
      <c r="B22" s="49" t="s">
        <v>77</v>
      </c>
      <c r="C22" s="30" t="s">
        <v>75</v>
      </c>
      <c r="D22" s="4">
        <f>D23</f>
        <v>0</v>
      </c>
      <c r="E22" s="4">
        <f t="shared" ref="E22:AI22" si="2">E23</f>
        <v>0</v>
      </c>
      <c r="F22" s="4">
        <f t="shared" si="2"/>
        <v>0</v>
      </c>
      <c r="G22" s="4">
        <f t="shared" si="2"/>
        <v>0</v>
      </c>
      <c r="H22" s="4">
        <f t="shared" si="2"/>
        <v>3.45</v>
      </c>
      <c r="I22" s="4">
        <f t="shared" si="2"/>
        <v>0.74</v>
      </c>
      <c r="J22" s="4">
        <f t="shared" si="2"/>
        <v>15.553999999999998</v>
      </c>
      <c r="K22" s="4">
        <f t="shared" si="2"/>
        <v>4.96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f t="shared" si="2"/>
        <v>0</v>
      </c>
      <c r="W22" s="4">
        <f t="shared" si="2"/>
        <v>0</v>
      </c>
      <c r="X22" s="4">
        <f t="shared" si="2"/>
        <v>770</v>
      </c>
      <c r="Y22" s="4">
        <f t="shared" si="2"/>
        <v>256</v>
      </c>
      <c r="Z22" s="4">
        <f t="shared" si="2"/>
        <v>0</v>
      </c>
      <c r="AA22" s="4">
        <f t="shared" si="2"/>
        <v>0</v>
      </c>
      <c r="AB22" s="4">
        <f t="shared" si="2"/>
        <v>0</v>
      </c>
      <c r="AC22" s="4">
        <f t="shared" si="2"/>
        <v>0</v>
      </c>
      <c r="AD22" s="4">
        <f t="shared" si="2"/>
        <v>0</v>
      </c>
      <c r="AE22" s="4">
        <f t="shared" si="2"/>
        <v>0</v>
      </c>
      <c r="AF22" s="4">
        <f t="shared" si="2"/>
        <v>0</v>
      </c>
      <c r="AG22" s="4">
        <f t="shared" si="2"/>
        <v>0</v>
      </c>
      <c r="AH22" s="4">
        <f t="shared" si="2"/>
        <v>0</v>
      </c>
      <c r="AI22" s="4">
        <f t="shared" si="2"/>
        <v>0</v>
      </c>
    </row>
    <row r="23" spans="1:35" s="24" customFormat="1" ht="47.25" x14ac:dyDescent="0.25">
      <c r="A23" s="9" t="s">
        <v>78</v>
      </c>
      <c r="B23" s="49" t="s">
        <v>79</v>
      </c>
      <c r="C23" s="30" t="s">
        <v>75</v>
      </c>
      <c r="D23" s="4">
        <f>SUM(D24:D26)</f>
        <v>0</v>
      </c>
      <c r="E23" s="4">
        <f t="shared" ref="E23:AI23" si="3">SUM(E24:E26)</f>
        <v>0</v>
      </c>
      <c r="F23" s="4">
        <f t="shared" si="3"/>
        <v>0</v>
      </c>
      <c r="G23" s="4">
        <f t="shared" si="3"/>
        <v>0</v>
      </c>
      <c r="H23" s="4">
        <f t="shared" si="3"/>
        <v>3.45</v>
      </c>
      <c r="I23" s="4">
        <f t="shared" si="3"/>
        <v>0.74</v>
      </c>
      <c r="J23" s="4">
        <f t="shared" si="3"/>
        <v>15.553999999999998</v>
      </c>
      <c r="K23" s="4">
        <f t="shared" si="3"/>
        <v>4.96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4">
        <f t="shared" si="3"/>
        <v>0</v>
      </c>
      <c r="U23" s="4">
        <f t="shared" si="3"/>
        <v>0</v>
      </c>
      <c r="V23" s="4">
        <f t="shared" si="3"/>
        <v>0</v>
      </c>
      <c r="W23" s="4">
        <f t="shared" si="3"/>
        <v>0</v>
      </c>
      <c r="X23" s="4">
        <f t="shared" si="3"/>
        <v>770</v>
      </c>
      <c r="Y23" s="4">
        <f t="shared" si="3"/>
        <v>256</v>
      </c>
      <c r="Z23" s="4">
        <f t="shared" si="3"/>
        <v>0</v>
      </c>
      <c r="AA23" s="4">
        <f t="shared" si="3"/>
        <v>0</v>
      </c>
      <c r="AB23" s="4">
        <f t="shared" si="3"/>
        <v>0</v>
      </c>
      <c r="AC23" s="4">
        <f t="shared" si="3"/>
        <v>0</v>
      </c>
      <c r="AD23" s="4">
        <f t="shared" si="3"/>
        <v>0</v>
      </c>
      <c r="AE23" s="4">
        <f t="shared" si="3"/>
        <v>0</v>
      </c>
      <c r="AF23" s="4">
        <f t="shared" si="3"/>
        <v>0</v>
      </c>
      <c r="AG23" s="4">
        <f t="shared" si="3"/>
        <v>0</v>
      </c>
      <c r="AH23" s="4">
        <f t="shared" si="3"/>
        <v>0</v>
      </c>
      <c r="AI23" s="4">
        <f t="shared" si="3"/>
        <v>0</v>
      </c>
    </row>
    <row r="24" spans="1:35" s="24" customFormat="1" ht="63" x14ac:dyDescent="0.25">
      <c r="A24" s="1" t="s">
        <v>80</v>
      </c>
      <c r="B24" s="57" t="s">
        <v>81</v>
      </c>
      <c r="C24" s="58" t="s">
        <v>75</v>
      </c>
      <c r="D24" s="4">
        <v>0</v>
      </c>
      <c r="E24" s="4">
        <v>0</v>
      </c>
      <c r="F24" s="4">
        <v>0</v>
      </c>
      <c r="G24" s="4">
        <v>0</v>
      </c>
      <c r="H24" s="4">
        <v>0.25</v>
      </c>
      <c r="I24" s="47">
        <v>0.43</v>
      </c>
      <c r="J24" s="4">
        <v>5.0599999999999996</v>
      </c>
      <c r="K24" s="47">
        <v>2.92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520</v>
      </c>
      <c r="Y24" s="4">
        <v>205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f>SUM(AH25:AH32)</f>
        <v>0</v>
      </c>
      <c r="AI24" s="4">
        <f>SUM(AI25:AI32)</f>
        <v>0</v>
      </c>
    </row>
    <row r="25" spans="1:35" s="24" customFormat="1" ht="63" x14ac:dyDescent="0.25">
      <c r="A25" s="1" t="s">
        <v>82</v>
      </c>
      <c r="B25" s="57" t="s">
        <v>83</v>
      </c>
      <c r="C25" s="58" t="s">
        <v>75</v>
      </c>
      <c r="D25" s="4">
        <v>0</v>
      </c>
      <c r="E25" s="4">
        <v>0</v>
      </c>
      <c r="F25" s="4">
        <v>0</v>
      </c>
      <c r="G25" s="4">
        <v>0</v>
      </c>
      <c r="H25" s="4">
        <v>1.6</v>
      </c>
      <c r="I25" s="47">
        <v>0.31</v>
      </c>
      <c r="J25" s="4">
        <v>4.8599999999999994</v>
      </c>
      <c r="K25" s="47">
        <v>2.04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248</v>
      </c>
      <c r="Y25" s="4">
        <v>51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f>SUM(AH26:AH33)</f>
        <v>0</v>
      </c>
      <c r="AI25" s="4">
        <f>SUM(AI26:AI33)</f>
        <v>0</v>
      </c>
    </row>
    <row r="26" spans="1:35" s="24" customFormat="1" ht="47.25" x14ac:dyDescent="0.25">
      <c r="A26" s="1" t="s">
        <v>84</v>
      </c>
      <c r="B26" s="57" t="s">
        <v>85</v>
      </c>
      <c r="C26" s="58" t="s">
        <v>75</v>
      </c>
      <c r="D26" s="4">
        <f t="shared" ref="D26:AI26" si="4">SUM(D27:D32)</f>
        <v>0</v>
      </c>
      <c r="E26" s="4">
        <f t="shared" si="4"/>
        <v>0</v>
      </c>
      <c r="F26" s="4">
        <f t="shared" si="4"/>
        <v>0</v>
      </c>
      <c r="G26" s="4">
        <f t="shared" si="4"/>
        <v>0</v>
      </c>
      <c r="H26" s="4">
        <f t="shared" si="4"/>
        <v>1.6</v>
      </c>
      <c r="I26" s="4">
        <f t="shared" si="4"/>
        <v>0</v>
      </c>
      <c r="J26" s="4">
        <f t="shared" si="4"/>
        <v>5.6339999999999995</v>
      </c>
      <c r="K26" s="4">
        <f t="shared" si="4"/>
        <v>0</v>
      </c>
      <c r="L26" s="4">
        <f t="shared" si="4"/>
        <v>0</v>
      </c>
      <c r="M26" s="4">
        <f t="shared" si="4"/>
        <v>0</v>
      </c>
      <c r="N26" s="4">
        <f t="shared" si="4"/>
        <v>0</v>
      </c>
      <c r="O26" s="4">
        <f t="shared" si="4"/>
        <v>0</v>
      </c>
      <c r="P26" s="4">
        <f t="shared" si="4"/>
        <v>0</v>
      </c>
      <c r="Q26" s="4">
        <f t="shared" si="4"/>
        <v>0</v>
      </c>
      <c r="R26" s="4">
        <f t="shared" si="4"/>
        <v>0</v>
      </c>
      <c r="S26" s="4">
        <f t="shared" si="4"/>
        <v>0</v>
      </c>
      <c r="T26" s="4">
        <f t="shared" si="4"/>
        <v>0</v>
      </c>
      <c r="U26" s="4">
        <f t="shared" si="4"/>
        <v>0</v>
      </c>
      <c r="V26" s="4">
        <f t="shared" si="4"/>
        <v>0</v>
      </c>
      <c r="W26" s="4">
        <f t="shared" si="4"/>
        <v>0</v>
      </c>
      <c r="X26" s="4">
        <f t="shared" si="4"/>
        <v>2</v>
      </c>
      <c r="Y26" s="4">
        <f t="shared" si="4"/>
        <v>0</v>
      </c>
      <c r="Z26" s="4">
        <f t="shared" si="4"/>
        <v>0</v>
      </c>
      <c r="AA26" s="4">
        <f t="shared" si="4"/>
        <v>0</v>
      </c>
      <c r="AB26" s="4">
        <f t="shared" si="4"/>
        <v>0</v>
      </c>
      <c r="AC26" s="4">
        <f t="shared" si="4"/>
        <v>0</v>
      </c>
      <c r="AD26" s="4">
        <f t="shared" si="4"/>
        <v>0</v>
      </c>
      <c r="AE26" s="4">
        <f t="shared" si="4"/>
        <v>0</v>
      </c>
      <c r="AF26" s="4">
        <f t="shared" si="4"/>
        <v>0</v>
      </c>
      <c r="AG26" s="4">
        <f t="shared" si="4"/>
        <v>0</v>
      </c>
      <c r="AH26" s="4">
        <f t="shared" si="4"/>
        <v>0</v>
      </c>
      <c r="AI26" s="4">
        <f t="shared" si="4"/>
        <v>0</v>
      </c>
    </row>
    <row r="27" spans="1:35" s="24" customFormat="1" ht="47.25" x14ac:dyDescent="0.25">
      <c r="A27" s="1" t="s">
        <v>86</v>
      </c>
      <c r="B27" s="25" t="s">
        <v>217</v>
      </c>
      <c r="C27" s="26" t="s">
        <v>218</v>
      </c>
      <c r="D27" s="47">
        <v>0</v>
      </c>
      <c r="E27" s="47">
        <v>0</v>
      </c>
      <c r="F27" s="47">
        <v>0</v>
      </c>
      <c r="G27" s="47">
        <v>0</v>
      </c>
      <c r="H27" s="4">
        <v>1.6</v>
      </c>
      <c r="I27" s="47">
        <v>0</v>
      </c>
      <c r="J27" s="47">
        <v>4.5599999999999996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1</v>
      </c>
      <c r="Y27" s="47">
        <v>0</v>
      </c>
      <c r="Z27" s="47">
        <v>0</v>
      </c>
      <c r="AA27" s="47">
        <v>0</v>
      </c>
      <c r="AB27" s="47">
        <v>0</v>
      </c>
      <c r="AC27" s="47"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v>0</v>
      </c>
    </row>
    <row r="28" spans="1:35" s="24" customFormat="1" ht="47.25" x14ac:dyDescent="0.25">
      <c r="A28" s="1" t="s">
        <v>89</v>
      </c>
      <c r="B28" s="7" t="s">
        <v>246</v>
      </c>
      <c r="C28" s="27" t="s">
        <v>247</v>
      </c>
      <c r="D28" s="47">
        <v>0</v>
      </c>
      <c r="E28" s="47">
        <v>0</v>
      </c>
      <c r="F28" s="47">
        <v>0</v>
      </c>
      <c r="G28" s="47">
        <v>0</v>
      </c>
      <c r="H28" s="4">
        <v>0</v>
      </c>
      <c r="I28" s="47">
        <v>0</v>
      </c>
      <c r="J28" s="47">
        <v>1.0740000000000001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7">
        <v>1</v>
      </c>
      <c r="Y28" s="47">
        <v>0</v>
      </c>
      <c r="Z28" s="47">
        <v>0</v>
      </c>
      <c r="AA28" s="47">
        <v>0</v>
      </c>
      <c r="AB28" s="47">
        <v>0</v>
      </c>
      <c r="AC28" s="47">
        <v>0</v>
      </c>
      <c r="AD28" s="47">
        <v>0</v>
      </c>
      <c r="AE28" s="47">
        <v>0</v>
      </c>
      <c r="AF28" s="47">
        <v>0</v>
      </c>
      <c r="AG28" s="47">
        <v>0</v>
      </c>
      <c r="AH28" s="47">
        <v>0</v>
      </c>
      <c r="AI28" s="47">
        <v>0</v>
      </c>
    </row>
    <row r="29" spans="1:35" s="24" customFormat="1" ht="47.25" x14ac:dyDescent="0.25">
      <c r="A29" s="1" t="s">
        <v>90</v>
      </c>
      <c r="B29" s="28" t="s">
        <v>331</v>
      </c>
      <c r="C29" s="9" t="s">
        <v>332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</row>
    <row r="30" spans="1:35" s="24" customFormat="1" ht="31.5" x14ac:dyDescent="0.25">
      <c r="A30" s="1" t="s">
        <v>91</v>
      </c>
      <c r="B30" s="28" t="s">
        <v>87</v>
      </c>
      <c r="C30" s="29" t="s">
        <v>88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</row>
    <row r="31" spans="1:35" s="2" customFormat="1" ht="47.25" x14ac:dyDescent="0.25">
      <c r="A31" s="1" t="s">
        <v>94</v>
      </c>
      <c r="B31" s="25" t="s">
        <v>92</v>
      </c>
      <c r="C31" s="9" t="s">
        <v>93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</row>
    <row r="32" spans="1:35" s="2" customFormat="1" ht="47.25" x14ac:dyDescent="0.25">
      <c r="A32" s="1" t="s">
        <v>367</v>
      </c>
      <c r="B32" s="25" t="s">
        <v>248</v>
      </c>
      <c r="C32" s="9" t="s">
        <v>249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v>0</v>
      </c>
      <c r="AG32" s="47">
        <v>0</v>
      </c>
      <c r="AH32" s="47">
        <v>0</v>
      </c>
      <c r="AI32" s="47">
        <v>0</v>
      </c>
    </row>
    <row r="33" spans="1:37" s="24" customFormat="1" ht="31.5" x14ac:dyDescent="0.25">
      <c r="A33" s="1" t="s">
        <v>95</v>
      </c>
      <c r="B33" s="57" t="s">
        <v>96</v>
      </c>
      <c r="C33" s="58" t="s">
        <v>75</v>
      </c>
      <c r="D33" s="4">
        <f t="shared" ref="D33:AI33" si="5">D34+D47+D86</f>
        <v>0</v>
      </c>
      <c r="E33" s="4">
        <f t="shared" si="5"/>
        <v>0</v>
      </c>
      <c r="F33" s="4">
        <f t="shared" si="5"/>
        <v>0</v>
      </c>
      <c r="G33" s="4">
        <f t="shared" si="5"/>
        <v>0</v>
      </c>
      <c r="H33" s="4">
        <f t="shared" si="5"/>
        <v>0</v>
      </c>
      <c r="I33" s="4">
        <f t="shared" si="5"/>
        <v>0</v>
      </c>
      <c r="J33" s="4">
        <f t="shared" si="5"/>
        <v>0</v>
      </c>
      <c r="K33" s="4">
        <f t="shared" si="5"/>
        <v>0</v>
      </c>
      <c r="L33" s="4">
        <f t="shared" si="5"/>
        <v>0.25</v>
      </c>
      <c r="M33" s="4">
        <f t="shared" si="5"/>
        <v>1.03</v>
      </c>
      <c r="N33" s="4">
        <f t="shared" si="5"/>
        <v>5.9200000000000017</v>
      </c>
      <c r="O33" s="4">
        <f t="shared" si="5"/>
        <v>3.7839999999999998</v>
      </c>
      <c r="P33" s="4">
        <f t="shared" si="5"/>
        <v>1.44</v>
      </c>
      <c r="Q33" s="4">
        <f t="shared" si="5"/>
        <v>8.5999999999999993E-2</v>
      </c>
      <c r="R33" s="4">
        <f t="shared" si="5"/>
        <v>-3.3092499999999997E-2</v>
      </c>
      <c r="S33" s="4">
        <f t="shared" si="5"/>
        <v>-6.0536666666666683E-2</v>
      </c>
      <c r="T33" s="4">
        <f t="shared" si="5"/>
        <v>-1.0408611111111113E-2</v>
      </c>
      <c r="U33" s="4">
        <f t="shared" si="5"/>
        <v>-5.5250000000000004E-4</v>
      </c>
      <c r="V33" s="4">
        <f t="shared" si="5"/>
        <v>0</v>
      </c>
      <c r="W33" s="4">
        <f t="shared" si="5"/>
        <v>0</v>
      </c>
      <c r="X33" s="4">
        <f t="shared" si="5"/>
        <v>0</v>
      </c>
      <c r="Y33" s="4">
        <f t="shared" si="5"/>
        <v>10</v>
      </c>
      <c r="Z33" s="4">
        <f t="shared" si="5"/>
        <v>0</v>
      </c>
      <c r="AA33" s="4">
        <f t="shared" si="5"/>
        <v>0</v>
      </c>
      <c r="AB33" s="4">
        <f t="shared" si="5"/>
        <v>10.160000000000002</v>
      </c>
      <c r="AC33" s="4">
        <f t="shared" si="5"/>
        <v>8.32</v>
      </c>
      <c r="AD33" s="4">
        <f t="shared" si="5"/>
        <v>0</v>
      </c>
      <c r="AE33" s="4">
        <f t="shared" si="5"/>
        <v>0</v>
      </c>
      <c r="AF33" s="4">
        <f t="shared" si="5"/>
        <v>0</v>
      </c>
      <c r="AG33" s="4">
        <f t="shared" si="5"/>
        <v>0</v>
      </c>
      <c r="AH33" s="4">
        <f t="shared" si="5"/>
        <v>0</v>
      </c>
      <c r="AI33" s="4">
        <f t="shared" si="5"/>
        <v>0</v>
      </c>
    </row>
    <row r="34" spans="1:37" s="24" customFormat="1" ht="63" x14ac:dyDescent="0.25">
      <c r="A34" s="59" t="s">
        <v>97</v>
      </c>
      <c r="B34" s="60" t="s">
        <v>98</v>
      </c>
      <c r="C34" s="61" t="s">
        <v>75</v>
      </c>
      <c r="D34" s="4">
        <f>D35</f>
        <v>0</v>
      </c>
      <c r="E34" s="4">
        <f t="shared" ref="E34:AI34" si="6">E35</f>
        <v>0</v>
      </c>
      <c r="F34" s="4">
        <f t="shared" si="6"/>
        <v>0</v>
      </c>
      <c r="G34" s="4">
        <f t="shared" si="6"/>
        <v>0</v>
      </c>
      <c r="H34" s="4">
        <f t="shared" si="6"/>
        <v>0</v>
      </c>
      <c r="I34" s="4">
        <f t="shared" si="6"/>
        <v>0</v>
      </c>
      <c r="J34" s="4">
        <f t="shared" si="6"/>
        <v>0</v>
      </c>
      <c r="K34" s="4">
        <f t="shared" si="6"/>
        <v>0</v>
      </c>
      <c r="L34" s="4">
        <f t="shared" si="6"/>
        <v>0.25</v>
      </c>
      <c r="M34" s="4">
        <f t="shared" si="6"/>
        <v>1.03</v>
      </c>
      <c r="N34" s="4">
        <f t="shared" si="6"/>
        <v>0</v>
      </c>
      <c r="O34" s="4">
        <f t="shared" si="6"/>
        <v>0</v>
      </c>
      <c r="P34" s="4">
        <f t="shared" si="6"/>
        <v>0</v>
      </c>
      <c r="Q34" s="4">
        <f t="shared" si="6"/>
        <v>0</v>
      </c>
      <c r="R34" s="4">
        <f t="shared" si="6"/>
        <v>0</v>
      </c>
      <c r="S34" s="4">
        <f t="shared" si="6"/>
        <v>0</v>
      </c>
      <c r="T34" s="4">
        <f t="shared" si="6"/>
        <v>0</v>
      </c>
      <c r="U34" s="4">
        <f t="shared" si="6"/>
        <v>0</v>
      </c>
      <c r="V34" s="4">
        <f t="shared" si="6"/>
        <v>0</v>
      </c>
      <c r="W34" s="4">
        <f t="shared" si="6"/>
        <v>0</v>
      </c>
      <c r="X34" s="4">
        <f t="shared" si="6"/>
        <v>0</v>
      </c>
      <c r="Y34" s="4">
        <f t="shared" si="6"/>
        <v>2</v>
      </c>
      <c r="Z34" s="4">
        <f t="shared" si="6"/>
        <v>0</v>
      </c>
      <c r="AA34" s="4">
        <f t="shared" si="6"/>
        <v>0</v>
      </c>
      <c r="AB34" s="4">
        <f t="shared" si="6"/>
        <v>0</v>
      </c>
      <c r="AC34" s="4">
        <f t="shared" si="6"/>
        <v>0</v>
      </c>
      <c r="AD34" s="4">
        <f t="shared" si="6"/>
        <v>0</v>
      </c>
      <c r="AE34" s="4">
        <f t="shared" si="6"/>
        <v>0</v>
      </c>
      <c r="AF34" s="4">
        <f t="shared" si="6"/>
        <v>0</v>
      </c>
      <c r="AG34" s="4">
        <f t="shared" si="6"/>
        <v>0</v>
      </c>
      <c r="AH34" s="4">
        <f t="shared" si="6"/>
        <v>0</v>
      </c>
      <c r="AI34" s="4">
        <f t="shared" si="6"/>
        <v>0</v>
      </c>
    </row>
    <row r="35" spans="1:37" s="24" customFormat="1" ht="31.5" x14ac:dyDescent="0.25">
      <c r="A35" s="59" t="s">
        <v>99</v>
      </c>
      <c r="B35" s="60" t="s">
        <v>100</v>
      </c>
      <c r="C35" s="61" t="s">
        <v>75</v>
      </c>
      <c r="D35" s="4">
        <f>SUM(D36:D44)</f>
        <v>0</v>
      </c>
      <c r="E35" s="4">
        <f t="shared" ref="E35:AI35" si="7">SUM(E36:E44)</f>
        <v>0</v>
      </c>
      <c r="F35" s="4">
        <f t="shared" si="7"/>
        <v>0</v>
      </c>
      <c r="G35" s="4">
        <f t="shared" si="7"/>
        <v>0</v>
      </c>
      <c r="H35" s="4">
        <f t="shared" si="7"/>
        <v>0</v>
      </c>
      <c r="I35" s="4">
        <f t="shared" si="7"/>
        <v>0</v>
      </c>
      <c r="J35" s="4">
        <f t="shared" si="7"/>
        <v>0</v>
      </c>
      <c r="K35" s="4">
        <f t="shared" si="7"/>
        <v>0</v>
      </c>
      <c r="L35" s="4">
        <f t="shared" si="7"/>
        <v>0.25</v>
      </c>
      <c r="M35" s="4">
        <f t="shared" si="7"/>
        <v>1.03</v>
      </c>
      <c r="N35" s="4">
        <f t="shared" si="7"/>
        <v>0</v>
      </c>
      <c r="O35" s="4">
        <f t="shared" si="7"/>
        <v>0</v>
      </c>
      <c r="P35" s="4">
        <f t="shared" si="7"/>
        <v>0</v>
      </c>
      <c r="Q35" s="4">
        <f t="shared" si="7"/>
        <v>0</v>
      </c>
      <c r="R35" s="4">
        <f t="shared" si="7"/>
        <v>0</v>
      </c>
      <c r="S35" s="4">
        <f t="shared" si="7"/>
        <v>0</v>
      </c>
      <c r="T35" s="4">
        <f t="shared" si="7"/>
        <v>0</v>
      </c>
      <c r="U35" s="4">
        <f t="shared" si="7"/>
        <v>0</v>
      </c>
      <c r="V35" s="4">
        <f t="shared" si="7"/>
        <v>0</v>
      </c>
      <c r="W35" s="4">
        <f t="shared" si="7"/>
        <v>0</v>
      </c>
      <c r="X35" s="4">
        <f t="shared" si="7"/>
        <v>0</v>
      </c>
      <c r="Y35" s="4">
        <f t="shared" si="7"/>
        <v>2</v>
      </c>
      <c r="Z35" s="4">
        <f t="shared" si="7"/>
        <v>0</v>
      </c>
      <c r="AA35" s="4">
        <f t="shared" si="7"/>
        <v>0</v>
      </c>
      <c r="AB35" s="4">
        <f t="shared" si="7"/>
        <v>0</v>
      </c>
      <c r="AC35" s="4">
        <f t="shared" si="7"/>
        <v>0</v>
      </c>
      <c r="AD35" s="4">
        <f t="shared" si="7"/>
        <v>0</v>
      </c>
      <c r="AE35" s="4">
        <f t="shared" si="7"/>
        <v>0</v>
      </c>
      <c r="AF35" s="4">
        <f t="shared" si="7"/>
        <v>0</v>
      </c>
      <c r="AG35" s="4">
        <f t="shared" si="7"/>
        <v>0</v>
      </c>
      <c r="AH35" s="4">
        <f t="shared" si="7"/>
        <v>0</v>
      </c>
      <c r="AI35" s="4">
        <f t="shared" si="7"/>
        <v>0</v>
      </c>
    </row>
    <row r="36" spans="1:37" s="2" customFormat="1" ht="31.5" x14ac:dyDescent="0.25">
      <c r="A36" s="3" t="s">
        <v>101</v>
      </c>
      <c r="B36" s="28" t="s">
        <v>219</v>
      </c>
      <c r="C36" s="30" t="s">
        <v>220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 t="s">
        <v>102</v>
      </c>
      <c r="W36" s="4" t="s">
        <v>102</v>
      </c>
      <c r="X36" s="4" t="s">
        <v>102</v>
      </c>
      <c r="Y36" s="4" t="s">
        <v>102</v>
      </c>
      <c r="Z36" s="4" t="s">
        <v>102</v>
      </c>
      <c r="AA36" s="4" t="s">
        <v>102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K36" s="5"/>
    </row>
    <row r="37" spans="1:37" s="2" customFormat="1" ht="47.25" x14ac:dyDescent="0.25">
      <c r="A37" s="3" t="s">
        <v>103</v>
      </c>
      <c r="B37" s="28" t="s">
        <v>250</v>
      </c>
      <c r="C37" s="27" t="s">
        <v>251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0.25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 t="s">
        <v>102</v>
      </c>
      <c r="W37" s="4" t="s">
        <v>102</v>
      </c>
      <c r="X37" s="4" t="s">
        <v>102</v>
      </c>
      <c r="Y37" s="4" t="s">
        <v>102</v>
      </c>
      <c r="Z37" s="4" t="s">
        <v>102</v>
      </c>
      <c r="AA37" s="4" t="s">
        <v>102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K37" s="5"/>
    </row>
    <row r="38" spans="1:37" s="2" customFormat="1" ht="47.25" x14ac:dyDescent="0.25">
      <c r="A38" s="3" t="s">
        <v>104</v>
      </c>
      <c r="B38" s="28" t="s">
        <v>333</v>
      </c>
      <c r="C38" s="29" t="s">
        <v>334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 t="s">
        <v>102</v>
      </c>
      <c r="X38" s="4" t="s">
        <v>102</v>
      </c>
      <c r="Y38" s="4" t="s">
        <v>102</v>
      </c>
      <c r="Z38" s="4" t="s">
        <v>102</v>
      </c>
      <c r="AA38" s="4" t="s">
        <v>102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K38" s="5"/>
    </row>
    <row r="39" spans="1:37" s="2" customFormat="1" ht="63" x14ac:dyDescent="0.25">
      <c r="A39" s="3" t="s">
        <v>105</v>
      </c>
      <c r="B39" s="31" t="s">
        <v>335</v>
      </c>
      <c r="C39" s="9" t="s">
        <v>336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 t="s">
        <v>102</v>
      </c>
      <c r="X39" s="4" t="s">
        <v>102</v>
      </c>
      <c r="Y39" s="4" t="s">
        <v>102</v>
      </c>
      <c r="Z39" s="4" t="s">
        <v>102</v>
      </c>
      <c r="AA39" s="4" t="s">
        <v>102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K39" s="5"/>
    </row>
    <row r="40" spans="1:37" s="2" customFormat="1" ht="63" x14ac:dyDescent="0.25">
      <c r="A40" s="3" t="s">
        <v>106</v>
      </c>
      <c r="B40" s="31" t="s">
        <v>337</v>
      </c>
      <c r="C40" s="9" t="s">
        <v>338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 t="s">
        <v>102</v>
      </c>
      <c r="X40" s="4" t="s">
        <v>102</v>
      </c>
      <c r="Y40" s="4" t="s">
        <v>102</v>
      </c>
      <c r="Z40" s="4" t="s">
        <v>102</v>
      </c>
      <c r="AA40" s="4" t="s">
        <v>102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K40" s="5"/>
    </row>
    <row r="41" spans="1:37" s="2" customFormat="1" ht="63" x14ac:dyDescent="0.25">
      <c r="A41" s="3" t="s">
        <v>203</v>
      </c>
      <c r="B41" s="28" t="s">
        <v>252</v>
      </c>
      <c r="C41" s="29" t="s">
        <v>253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0.4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 t="s">
        <v>102</v>
      </c>
      <c r="W41" s="4" t="s">
        <v>102</v>
      </c>
      <c r="X41" s="4" t="s">
        <v>102</v>
      </c>
      <c r="Y41" s="4">
        <v>1</v>
      </c>
      <c r="Z41" s="4" t="s">
        <v>102</v>
      </c>
      <c r="AA41" s="4" t="s">
        <v>102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K41" s="5"/>
    </row>
    <row r="42" spans="1:37" s="2" customFormat="1" ht="63" x14ac:dyDescent="0.25">
      <c r="A42" s="3" t="s">
        <v>368</v>
      </c>
      <c r="B42" s="28" t="s">
        <v>254</v>
      </c>
      <c r="C42" s="29" t="s">
        <v>255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 t="s">
        <v>102</v>
      </c>
      <c r="W42" s="4" t="s">
        <v>102</v>
      </c>
      <c r="X42" s="4" t="s">
        <v>102</v>
      </c>
      <c r="Y42" s="4" t="s">
        <v>102</v>
      </c>
      <c r="Z42" s="4" t="s">
        <v>102</v>
      </c>
      <c r="AA42" s="4" t="s">
        <v>102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K42" s="5"/>
    </row>
    <row r="43" spans="1:37" s="2" customFormat="1" ht="63" x14ac:dyDescent="0.25">
      <c r="A43" s="3" t="s">
        <v>369</v>
      </c>
      <c r="B43" s="31" t="s">
        <v>256</v>
      </c>
      <c r="C43" s="9" t="s">
        <v>257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 t="s">
        <v>102</v>
      </c>
      <c r="W43" s="4" t="s">
        <v>102</v>
      </c>
      <c r="X43" s="4" t="s">
        <v>102</v>
      </c>
      <c r="Y43" s="4" t="s">
        <v>102</v>
      </c>
      <c r="Z43" s="4" t="s">
        <v>102</v>
      </c>
      <c r="AA43" s="4" t="s">
        <v>102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K43" s="5"/>
    </row>
    <row r="44" spans="1:37" s="2" customFormat="1" ht="94.5" x14ac:dyDescent="0.25">
      <c r="A44" s="3" t="s">
        <v>370</v>
      </c>
      <c r="B44" s="31" t="s">
        <v>201</v>
      </c>
      <c r="C44" s="9" t="s">
        <v>202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0.63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 t="s">
        <v>102</v>
      </c>
      <c r="W44" s="4" t="s">
        <v>102</v>
      </c>
      <c r="X44" s="4" t="s">
        <v>102</v>
      </c>
      <c r="Y44" s="4">
        <v>1</v>
      </c>
      <c r="Z44" s="4" t="s">
        <v>102</v>
      </c>
      <c r="AA44" s="4" t="s">
        <v>102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K44" s="5"/>
    </row>
    <row r="45" spans="1:37" s="2" customFormat="1" ht="63" x14ac:dyDescent="0.25">
      <c r="A45" s="30" t="s">
        <v>258</v>
      </c>
      <c r="B45" s="32" t="s">
        <v>259</v>
      </c>
      <c r="C45" s="30" t="s">
        <v>75</v>
      </c>
      <c r="D45" s="4">
        <f>D46</f>
        <v>0</v>
      </c>
      <c r="E45" s="4">
        <f t="shared" ref="E45:AI45" si="8">E46</f>
        <v>0</v>
      </c>
      <c r="F45" s="4">
        <f t="shared" si="8"/>
        <v>0</v>
      </c>
      <c r="G45" s="4">
        <f t="shared" si="8"/>
        <v>0</v>
      </c>
      <c r="H45" s="4">
        <f t="shared" si="8"/>
        <v>0</v>
      </c>
      <c r="I45" s="4">
        <f t="shared" si="8"/>
        <v>0</v>
      </c>
      <c r="J45" s="4">
        <f t="shared" si="8"/>
        <v>0</v>
      </c>
      <c r="K45" s="4">
        <f t="shared" si="8"/>
        <v>0</v>
      </c>
      <c r="L45" s="4">
        <f t="shared" si="8"/>
        <v>0</v>
      </c>
      <c r="M45" s="4">
        <f t="shared" si="8"/>
        <v>0</v>
      </c>
      <c r="N45" s="4">
        <f t="shared" si="8"/>
        <v>0</v>
      </c>
      <c r="O45" s="4">
        <f t="shared" si="8"/>
        <v>0</v>
      </c>
      <c r="P45" s="4">
        <f t="shared" si="8"/>
        <v>0</v>
      </c>
      <c r="Q45" s="4">
        <f t="shared" si="8"/>
        <v>0</v>
      </c>
      <c r="R45" s="4">
        <f t="shared" si="8"/>
        <v>0</v>
      </c>
      <c r="S45" s="4">
        <f t="shared" si="8"/>
        <v>0</v>
      </c>
      <c r="T45" s="4">
        <f t="shared" si="8"/>
        <v>0</v>
      </c>
      <c r="U45" s="4">
        <f t="shared" si="8"/>
        <v>0</v>
      </c>
      <c r="V45" s="4" t="s">
        <v>102</v>
      </c>
      <c r="W45" s="4" t="s">
        <v>102</v>
      </c>
      <c r="X45" s="4" t="s">
        <v>102</v>
      </c>
      <c r="Y45" s="4" t="s">
        <v>102</v>
      </c>
      <c r="Z45" s="4" t="s">
        <v>102</v>
      </c>
      <c r="AA45" s="4" t="s">
        <v>102</v>
      </c>
      <c r="AB45" s="4">
        <f t="shared" si="8"/>
        <v>0</v>
      </c>
      <c r="AC45" s="4">
        <f t="shared" si="8"/>
        <v>0</v>
      </c>
      <c r="AD45" s="4">
        <f t="shared" si="8"/>
        <v>0</v>
      </c>
      <c r="AE45" s="4">
        <f t="shared" si="8"/>
        <v>0</v>
      </c>
      <c r="AF45" s="4">
        <f t="shared" si="8"/>
        <v>0</v>
      </c>
      <c r="AG45" s="4">
        <f t="shared" si="8"/>
        <v>0</v>
      </c>
      <c r="AH45" s="4">
        <f t="shared" si="8"/>
        <v>0</v>
      </c>
      <c r="AI45" s="4">
        <f t="shared" si="8"/>
        <v>0</v>
      </c>
      <c r="AK45" s="5"/>
    </row>
    <row r="46" spans="1:37" s="2" customFormat="1" ht="31.5" x14ac:dyDescent="0.25">
      <c r="A46" s="6" t="s">
        <v>260</v>
      </c>
      <c r="B46" s="7" t="s">
        <v>261</v>
      </c>
      <c r="C46" s="27" t="s">
        <v>262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 t="s">
        <v>102</v>
      </c>
      <c r="W46" s="4" t="s">
        <v>102</v>
      </c>
      <c r="X46" s="4" t="s">
        <v>102</v>
      </c>
      <c r="Y46" s="4" t="s">
        <v>102</v>
      </c>
      <c r="Z46" s="4" t="s">
        <v>102</v>
      </c>
      <c r="AA46" s="4" t="s">
        <v>102</v>
      </c>
      <c r="AB46" s="4">
        <f t="shared" ref="AB46" si="9">AB47</f>
        <v>0</v>
      </c>
      <c r="AC46" s="4">
        <f t="shared" ref="AC46" si="10">AC47</f>
        <v>0</v>
      </c>
      <c r="AD46" s="4">
        <f t="shared" ref="AD46" si="11">AD47</f>
        <v>0</v>
      </c>
      <c r="AE46" s="4">
        <f t="shared" ref="AE46" si="12">AE47</f>
        <v>0</v>
      </c>
      <c r="AF46" s="4">
        <f t="shared" ref="AF46" si="13">AF47</f>
        <v>0</v>
      </c>
      <c r="AG46" s="4">
        <f t="shared" ref="AG46" si="14">AG47</f>
        <v>0</v>
      </c>
      <c r="AH46" s="4">
        <f t="shared" ref="AH46" si="15">AH47</f>
        <v>0</v>
      </c>
      <c r="AI46" s="4">
        <f t="shared" ref="AI46" si="16">AI47</f>
        <v>0</v>
      </c>
      <c r="AK46" s="5"/>
    </row>
    <row r="47" spans="1:37" s="2" customFormat="1" ht="47.25" x14ac:dyDescent="0.25">
      <c r="A47" s="1" t="s">
        <v>107</v>
      </c>
      <c r="B47" s="62" t="s">
        <v>108</v>
      </c>
      <c r="C47" s="1" t="s">
        <v>75</v>
      </c>
      <c r="D47" s="4">
        <f t="shared" ref="D47:AI47" si="17">D48</f>
        <v>0</v>
      </c>
      <c r="E47" s="4">
        <f t="shared" si="17"/>
        <v>0</v>
      </c>
      <c r="F47" s="4">
        <f t="shared" si="17"/>
        <v>0</v>
      </c>
      <c r="G47" s="4">
        <f t="shared" si="17"/>
        <v>0</v>
      </c>
      <c r="H47" s="4">
        <f t="shared" si="17"/>
        <v>0</v>
      </c>
      <c r="I47" s="4">
        <f t="shared" si="17"/>
        <v>0</v>
      </c>
      <c r="J47" s="4">
        <f t="shared" si="17"/>
        <v>0</v>
      </c>
      <c r="K47" s="4">
        <f t="shared" si="17"/>
        <v>0</v>
      </c>
      <c r="L47" s="4">
        <f t="shared" si="17"/>
        <v>0</v>
      </c>
      <c r="M47" s="4">
        <f t="shared" si="17"/>
        <v>0</v>
      </c>
      <c r="N47" s="4">
        <f t="shared" si="17"/>
        <v>5.9200000000000017</v>
      </c>
      <c r="O47" s="4">
        <f t="shared" si="17"/>
        <v>3.7839999999999998</v>
      </c>
      <c r="P47" s="4">
        <f t="shared" si="17"/>
        <v>1.44</v>
      </c>
      <c r="Q47" s="4">
        <f t="shared" si="17"/>
        <v>8.5999999999999993E-2</v>
      </c>
      <c r="R47" s="4">
        <f t="shared" si="17"/>
        <v>-3.3092499999999997E-2</v>
      </c>
      <c r="S47" s="4">
        <f t="shared" si="17"/>
        <v>-6.0536666666666683E-2</v>
      </c>
      <c r="T47" s="4">
        <f t="shared" si="17"/>
        <v>-1.0408611111111113E-2</v>
      </c>
      <c r="U47" s="4">
        <f t="shared" si="17"/>
        <v>-5.5250000000000004E-4</v>
      </c>
      <c r="V47" s="4">
        <f t="shared" si="17"/>
        <v>0</v>
      </c>
      <c r="W47" s="4">
        <f t="shared" si="17"/>
        <v>0</v>
      </c>
      <c r="X47" s="4">
        <f t="shared" si="17"/>
        <v>0</v>
      </c>
      <c r="Y47" s="4">
        <f t="shared" si="17"/>
        <v>8</v>
      </c>
      <c r="Z47" s="4">
        <f t="shared" si="17"/>
        <v>0</v>
      </c>
      <c r="AA47" s="4">
        <f t="shared" si="17"/>
        <v>0</v>
      </c>
      <c r="AB47" s="4">
        <f t="shared" si="17"/>
        <v>0</v>
      </c>
      <c r="AC47" s="4">
        <f t="shared" si="17"/>
        <v>0</v>
      </c>
      <c r="AD47" s="4">
        <f t="shared" si="17"/>
        <v>0</v>
      </c>
      <c r="AE47" s="4">
        <f t="shared" si="17"/>
        <v>0</v>
      </c>
      <c r="AF47" s="4">
        <f t="shared" si="17"/>
        <v>0</v>
      </c>
      <c r="AG47" s="4">
        <f t="shared" si="17"/>
        <v>0</v>
      </c>
      <c r="AH47" s="4">
        <f t="shared" si="17"/>
        <v>0</v>
      </c>
      <c r="AI47" s="4">
        <f t="shared" si="17"/>
        <v>0</v>
      </c>
    </row>
    <row r="48" spans="1:37" s="24" customFormat="1" ht="31.5" x14ac:dyDescent="0.25">
      <c r="A48" s="59" t="s">
        <v>109</v>
      </c>
      <c r="B48" s="63" t="s">
        <v>110</v>
      </c>
      <c r="C48" s="59" t="s">
        <v>75</v>
      </c>
      <c r="D48" s="64">
        <f t="shared" ref="D48:AI48" si="18">SUM(D49:D85)</f>
        <v>0</v>
      </c>
      <c r="E48" s="64">
        <f t="shared" si="18"/>
        <v>0</v>
      </c>
      <c r="F48" s="64">
        <f t="shared" si="18"/>
        <v>0</v>
      </c>
      <c r="G48" s="64">
        <f t="shared" si="18"/>
        <v>0</v>
      </c>
      <c r="H48" s="64">
        <f t="shared" si="18"/>
        <v>0</v>
      </c>
      <c r="I48" s="64">
        <f t="shared" si="18"/>
        <v>0</v>
      </c>
      <c r="J48" s="64">
        <f t="shared" si="18"/>
        <v>0</v>
      </c>
      <c r="K48" s="64">
        <f t="shared" si="18"/>
        <v>0</v>
      </c>
      <c r="L48" s="64">
        <f t="shared" si="18"/>
        <v>0</v>
      </c>
      <c r="M48" s="64">
        <f t="shared" si="18"/>
        <v>0</v>
      </c>
      <c r="N48" s="64">
        <f t="shared" si="18"/>
        <v>5.9200000000000017</v>
      </c>
      <c r="O48" s="64">
        <f t="shared" si="18"/>
        <v>3.7839999999999998</v>
      </c>
      <c r="P48" s="64">
        <f t="shared" si="18"/>
        <v>1.44</v>
      </c>
      <c r="Q48" s="64">
        <f t="shared" si="18"/>
        <v>8.5999999999999993E-2</v>
      </c>
      <c r="R48" s="64">
        <f t="shared" si="18"/>
        <v>-3.3092499999999997E-2</v>
      </c>
      <c r="S48" s="64">
        <f t="shared" si="18"/>
        <v>-6.0536666666666683E-2</v>
      </c>
      <c r="T48" s="64">
        <f t="shared" si="18"/>
        <v>-1.0408611111111113E-2</v>
      </c>
      <c r="U48" s="64">
        <f t="shared" si="18"/>
        <v>-5.5250000000000004E-4</v>
      </c>
      <c r="V48" s="64">
        <f t="shared" si="18"/>
        <v>0</v>
      </c>
      <c r="W48" s="64">
        <f t="shared" si="18"/>
        <v>0</v>
      </c>
      <c r="X48" s="64">
        <f t="shared" si="18"/>
        <v>0</v>
      </c>
      <c r="Y48" s="64">
        <f t="shared" si="18"/>
        <v>8</v>
      </c>
      <c r="Z48" s="64">
        <f t="shared" si="18"/>
        <v>0</v>
      </c>
      <c r="AA48" s="64">
        <f t="shared" si="18"/>
        <v>0</v>
      </c>
      <c r="AB48" s="64">
        <f t="shared" si="18"/>
        <v>0</v>
      </c>
      <c r="AC48" s="64">
        <f t="shared" si="18"/>
        <v>0</v>
      </c>
      <c r="AD48" s="64">
        <f t="shared" si="18"/>
        <v>0</v>
      </c>
      <c r="AE48" s="64">
        <f t="shared" si="18"/>
        <v>0</v>
      </c>
      <c r="AF48" s="64">
        <f t="shared" si="18"/>
        <v>0</v>
      </c>
      <c r="AG48" s="64">
        <f t="shared" si="18"/>
        <v>0</v>
      </c>
      <c r="AH48" s="64">
        <f t="shared" si="18"/>
        <v>0</v>
      </c>
      <c r="AI48" s="64">
        <f t="shared" si="18"/>
        <v>0</v>
      </c>
    </row>
    <row r="49" spans="1:35" s="2" customFormat="1" ht="47.25" x14ac:dyDescent="0.25">
      <c r="A49" s="3" t="s">
        <v>111</v>
      </c>
      <c r="B49" s="33" t="s">
        <v>263</v>
      </c>
      <c r="C49" s="27" t="s">
        <v>204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0.9</v>
      </c>
      <c r="O49" s="4">
        <v>0</v>
      </c>
      <c r="P49" s="4">
        <v>0</v>
      </c>
      <c r="Q49" s="4">
        <v>0</v>
      </c>
      <c r="R49" s="4">
        <v>-9.9166666666666674E-5</v>
      </c>
      <c r="S49" s="4">
        <v>0</v>
      </c>
      <c r="T49" s="4">
        <v>-2.0222222222222221E-3</v>
      </c>
      <c r="U49" s="4">
        <v>0</v>
      </c>
      <c r="V49" s="4" t="s">
        <v>102</v>
      </c>
      <c r="W49" s="4" t="s">
        <v>102</v>
      </c>
      <c r="X49" s="4" t="s">
        <v>102</v>
      </c>
      <c r="Y49" s="4" t="s">
        <v>102</v>
      </c>
      <c r="Z49" s="4" t="s">
        <v>102</v>
      </c>
      <c r="AA49" s="4" t="s">
        <v>102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</row>
    <row r="50" spans="1:35" s="2" customFormat="1" ht="31.5" x14ac:dyDescent="0.25">
      <c r="A50" s="3" t="s">
        <v>112</v>
      </c>
      <c r="B50" s="33" t="s">
        <v>264</v>
      </c>
      <c r="C50" s="8" t="s">
        <v>265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1.95</v>
      </c>
      <c r="O50" s="4">
        <v>0</v>
      </c>
      <c r="P50" s="4">
        <v>0</v>
      </c>
      <c r="Q50" s="4">
        <v>0</v>
      </c>
      <c r="R50" s="4">
        <v>-9.9166666666666674E-5</v>
      </c>
      <c r="S50" s="4">
        <v>0</v>
      </c>
      <c r="T50" s="4">
        <v>-2.0222222222222221E-3</v>
      </c>
      <c r="U50" s="4">
        <v>0</v>
      </c>
      <c r="V50" s="4" t="s">
        <v>102</v>
      </c>
      <c r="W50" s="4" t="s">
        <v>102</v>
      </c>
      <c r="X50" s="4" t="s">
        <v>102</v>
      </c>
      <c r="Y50" s="4" t="s">
        <v>102</v>
      </c>
      <c r="Z50" s="4" t="s">
        <v>102</v>
      </c>
      <c r="AA50" s="4" t="s">
        <v>102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</row>
    <row r="51" spans="1:35" s="2" customFormat="1" ht="31.5" x14ac:dyDescent="0.25">
      <c r="A51" s="3" t="s">
        <v>113</v>
      </c>
      <c r="B51" s="8" t="s">
        <v>266</v>
      </c>
      <c r="C51" s="8" t="s">
        <v>267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0.16</v>
      </c>
      <c r="O51" s="4">
        <v>0</v>
      </c>
      <c r="P51" s="4">
        <v>0</v>
      </c>
      <c r="Q51" s="4">
        <v>0</v>
      </c>
      <c r="R51" s="4">
        <v>-4.6566666666666666E-3</v>
      </c>
      <c r="S51" s="4">
        <v>0</v>
      </c>
      <c r="T51" s="4">
        <v>-4.2500000000000003E-5</v>
      </c>
      <c r="U51" s="4">
        <v>0</v>
      </c>
      <c r="V51" s="4" t="s">
        <v>102</v>
      </c>
      <c r="W51" s="4" t="s">
        <v>102</v>
      </c>
      <c r="X51" s="4" t="s">
        <v>102</v>
      </c>
      <c r="Y51" s="4" t="s">
        <v>102</v>
      </c>
      <c r="Z51" s="4" t="s">
        <v>102</v>
      </c>
      <c r="AA51" s="4" t="s">
        <v>102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</row>
    <row r="52" spans="1:35" s="2" customFormat="1" ht="63" x14ac:dyDescent="0.25">
      <c r="A52" s="3" t="s">
        <v>114</v>
      </c>
      <c r="B52" s="34" t="s">
        <v>268</v>
      </c>
      <c r="C52" s="8" t="s">
        <v>269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0.34</v>
      </c>
      <c r="Q52" s="4">
        <v>0</v>
      </c>
      <c r="R52" s="4">
        <v>-4.6566666666666666E-3</v>
      </c>
      <c r="S52" s="4">
        <v>0</v>
      </c>
      <c r="T52" s="4">
        <v>-4.2500000000000003E-5</v>
      </c>
      <c r="U52" s="4">
        <v>0</v>
      </c>
      <c r="V52" s="4" t="s">
        <v>102</v>
      </c>
      <c r="W52" s="4" t="s">
        <v>102</v>
      </c>
      <c r="X52" s="4" t="s">
        <v>102</v>
      </c>
      <c r="Y52" s="4" t="s">
        <v>102</v>
      </c>
      <c r="Z52" s="4" t="s">
        <v>102</v>
      </c>
      <c r="AA52" s="4" t="s">
        <v>102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</row>
    <row r="53" spans="1:35" s="2" customFormat="1" ht="47.25" x14ac:dyDescent="0.25">
      <c r="A53" s="3" t="s">
        <v>115</v>
      </c>
      <c r="B53" s="34" t="s">
        <v>270</v>
      </c>
      <c r="C53" s="8" t="s">
        <v>271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1.36</v>
      </c>
      <c r="O53" s="4">
        <v>0</v>
      </c>
      <c r="P53" s="4">
        <v>0</v>
      </c>
      <c r="Q53" s="4">
        <v>0</v>
      </c>
      <c r="R53" s="4">
        <v>-4.6566666666666666E-3</v>
      </c>
      <c r="S53" s="4">
        <v>0</v>
      </c>
      <c r="T53" s="4">
        <v>-4.2500000000000003E-5</v>
      </c>
      <c r="U53" s="4">
        <v>0</v>
      </c>
      <c r="V53" s="4" t="s">
        <v>102</v>
      </c>
      <c r="W53" s="4" t="s">
        <v>102</v>
      </c>
      <c r="X53" s="4" t="s">
        <v>102</v>
      </c>
      <c r="Y53" s="4" t="s">
        <v>102</v>
      </c>
      <c r="Z53" s="4" t="s">
        <v>102</v>
      </c>
      <c r="AA53" s="4" t="s">
        <v>102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</row>
    <row r="54" spans="1:35" s="2" customFormat="1" ht="31.5" x14ac:dyDescent="0.25">
      <c r="A54" s="3" t="s">
        <v>116</v>
      </c>
      <c r="B54" s="34" t="s">
        <v>272</v>
      </c>
      <c r="C54" s="8" t="s">
        <v>273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0.6</v>
      </c>
      <c r="Q54" s="4">
        <v>0</v>
      </c>
      <c r="R54" s="4">
        <v>-9.9166666666666674E-5</v>
      </c>
      <c r="S54" s="4">
        <v>0</v>
      </c>
      <c r="T54" s="4">
        <v>-2.0222222222222221E-3</v>
      </c>
      <c r="U54" s="4">
        <v>0</v>
      </c>
      <c r="V54" s="4" t="s">
        <v>102</v>
      </c>
      <c r="W54" s="4" t="s">
        <v>102</v>
      </c>
      <c r="X54" s="4" t="s">
        <v>102</v>
      </c>
      <c r="Y54" s="4" t="s">
        <v>102</v>
      </c>
      <c r="Z54" s="4" t="s">
        <v>102</v>
      </c>
      <c r="AA54" s="4" t="s">
        <v>102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</row>
    <row r="55" spans="1:35" s="2" customFormat="1" ht="31.5" x14ac:dyDescent="0.25">
      <c r="A55" s="3" t="s">
        <v>117</v>
      </c>
      <c r="B55" s="34" t="s">
        <v>274</v>
      </c>
      <c r="C55" s="8" t="s">
        <v>275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0.19</v>
      </c>
      <c r="O55" s="4">
        <v>0</v>
      </c>
      <c r="P55" s="4">
        <v>0</v>
      </c>
      <c r="Q55" s="4">
        <v>0</v>
      </c>
      <c r="R55" s="4">
        <v>-9.9166666666666674E-5</v>
      </c>
      <c r="S55" s="4">
        <v>0</v>
      </c>
      <c r="T55" s="4">
        <v>-2.0222222222222221E-3</v>
      </c>
      <c r="U55" s="4">
        <v>0</v>
      </c>
      <c r="V55" s="4" t="s">
        <v>102</v>
      </c>
      <c r="W55" s="4" t="s">
        <v>102</v>
      </c>
      <c r="X55" s="4" t="s">
        <v>102</v>
      </c>
      <c r="Y55" s="4" t="s">
        <v>102</v>
      </c>
      <c r="Z55" s="4" t="s">
        <v>102</v>
      </c>
      <c r="AA55" s="4" t="s">
        <v>102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</row>
    <row r="56" spans="1:35" s="2" customFormat="1" ht="31.5" x14ac:dyDescent="0.25">
      <c r="A56" s="3" t="s">
        <v>118</v>
      </c>
      <c r="B56" s="34" t="s">
        <v>276</v>
      </c>
      <c r="C56" s="8" t="s">
        <v>277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0.23</v>
      </c>
      <c r="O56" s="4">
        <v>0</v>
      </c>
      <c r="P56" s="4">
        <v>0</v>
      </c>
      <c r="Q56" s="4">
        <v>0</v>
      </c>
      <c r="R56" s="4">
        <v>-4.6566666666666666E-3</v>
      </c>
      <c r="S56" s="4">
        <v>0</v>
      </c>
      <c r="T56" s="4">
        <v>-4.2500000000000003E-5</v>
      </c>
      <c r="U56" s="4">
        <v>0</v>
      </c>
      <c r="V56" s="4" t="s">
        <v>102</v>
      </c>
      <c r="W56" s="4" t="s">
        <v>102</v>
      </c>
      <c r="X56" s="4" t="s">
        <v>102</v>
      </c>
      <c r="Y56" s="4" t="s">
        <v>102</v>
      </c>
      <c r="Z56" s="4" t="s">
        <v>102</v>
      </c>
      <c r="AA56" s="4" t="s">
        <v>102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</row>
    <row r="57" spans="1:35" s="2" customFormat="1" ht="31.5" x14ac:dyDescent="0.25">
      <c r="A57" s="3" t="s">
        <v>119</v>
      </c>
      <c r="B57" s="34" t="s">
        <v>278</v>
      </c>
      <c r="C57" s="8" t="s">
        <v>279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0.28000000000000003</v>
      </c>
      <c r="O57" s="4">
        <v>0</v>
      </c>
      <c r="P57" s="4">
        <v>0</v>
      </c>
      <c r="Q57" s="4">
        <v>0</v>
      </c>
      <c r="R57" s="4">
        <v>-4.6566666666666666E-3</v>
      </c>
      <c r="S57" s="4">
        <v>0</v>
      </c>
      <c r="T57" s="4">
        <v>-4.2500000000000003E-5</v>
      </c>
      <c r="U57" s="4">
        <v>0</v>
      </c>
      <c r="V57" s="4" t="s">
        <v>102</v>
      </c>
      <c r="W57" s="4" t="s">
        <v>102</v>
      </c>
      <c r="X57" s="4" t="s">
        <v>102</v>
      </c>
      <c r="Y57" s="4" t="s">
        <v>102</v>
      </c>
      <c r="Z57" s="4" t="s">
        <v>102</v>
      </c>
      <c r="AA57" s="4" t="s">
        <v>102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</row>
    <row r="58" spans="1:35" s="2" customFormat="1" ht="31.5" x14ac:dyDescent="0.25">
      <c r="A58" s="3" t="s">
        <v>120</v>
      </c>
      <c r="B58" s="34" t="s">
        <v>280</v>
      </c>
      <c r="C58" s="8" t="s">
        <v>281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0.45</v>
      </c>
      <c r="O58" s="4">
        <v>0</v>
      </c>
      <c r="P58" s="4">
        <v>0</v>
      </c>
      <c r="Q58" s="4">
        <v>0</v>
      </c>
      <c r="R58" s="4">
        <v>-4.6566666666666666E-3</v>
      </c>
      <c r="S58" s="4">
        <v>0</v>
      </c>
      <c r="T58" s="4">
        <v>-4.2500000000000003E-5</v>
      </c>
      <c r="U58" s="4">
        <v>0</v>
      </c>
      <c r="V58" s="4" t="s">
        <v>102</v>
      </c>
      <c r="W58" s="4" t="s">
        <v>102</v>
      </c>
      <c r="X58" s="4" t="s">
        <v>102</v>
      </c>
      <c r="Y58" s="4" t="s">
        <v>102</v>
      </c>
      <c r="Z58" s="4" t="s">
        <v>102</v>
      </c>
      <c r="AA58" s="4" t="s">
        <v>102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</row>
    <row r="59" spans="1:35" s="2" customFormat="1" ht="45.75" customHeight="1" x14ac:dyDescent="0.25">
      <c r="A59" s="3" t="s">
        <v>121</v>
      </c>
      <c r="B59" s="35" t="s">
        <v>282</v>
      </c>
      <c r="C59" s="35" t="s">
        <v>138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0.4</v>
      </c>
      <c r="O59" s="4">
        <v>0</v>
      </c>
      <c r="P59" s="4">
        <v>0</v>
      </c>
      <c r="Q59" s="4">
        <v>0</v>
      </c>
      <c r="R59" s="4">
        <v>-4.6566666666666666E-3</v>
      </c>
      <c r="S59" s="4">
        <v>0</v>
      </c>
      <c r="T59" s="4">
        <v>-4.2500000000000003E-5</v>
      </c>
      <c r="U59" s="4">
        <v>0</v>
      </c>
      <c r="V59" s="4" t="s">
        <v>102</v>
      </c>
      <c r="W59" s="4" t="s">
        <v>102</v>
      </c>
      <c r="X59" s="4" t="s">
        <v>102</v>
      </c>
      <c r="Y59" s="4" t="s">
        <v>102</v>
      </c>
      <c r="Z59" s="4" t="s">
        <v>102</v>
      </c>
      <c r="AA59" s="4" t="s">
        <v>102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</row>
    <row r="60" spans="1:35" s="2" customFormat="1" ht="47.25" x14ac:dyDescent="0.25">
      <c r="A60" s="3" t="s">
        <v>122</v>
      </c>
      <c r="B60" s="33" t="s">
        <v>283</v>
      </c>
      <c r="C60" s="27" t="s">
        <v>211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0.5</v>
      </c>
      <c r="Q60" s="4">
        <v>0</v>
      </c>
      <c r="R60" s="4">
        <v>-9.9166666666666674E-5</v>
      </c>
      <c r="S60" s="4">
        <v>0</v>
      </c>
      <c r="T60" s="4">
        <v>-2.0222222222222221E-3</v>
      </c>
      <c r="U60" s="4">
        <v>0</v>
      </c>
      <c r="V60" s="4" t="s">
        <v>102</v>
      </c>
      <c r="W60" s="4" t="s">
        <v>102</v>
      </c>
      <c r="X60" s="4" t="s">
        <v>102</v>
      </c>
      <c r="Y60" s="4" t="s">
        <v>102</v>
      </c>
      <c r="Z60" s="4" t="s">
        <v>102</v>
      </c>
      <c r="AA60" s="4" t="s">
        <v>102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</row>
    <row r="61" spans="1:35" s="2" customFormat="1" ht="47.25" x14ac:dyDescent="0.25">
      <c r="A61" s="3" t="s">
        <v>123</v>
      </c>
      <c r="B61" s="28" t="s">
        <v>339</v>
      </c>
      <c r="C61" s="29" t="s">
        <v>340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0.90500000000000003</v>
      </c>
      <c r="P61" s="4">
        <v>0</v>
      </c>
      <c r="Q61" s="4">
        <v>0.03</v>
      </c>
      <c r="R61" s="4">
        <v>0</v>
      </c>
      <c r="S61" s="4">
        <v>-4.6566666666666666E-3</v>
      </c>
      <c r="T61" s="4">
        <v>0</v>
      </c>
      <c r="U61" s="4">
        <v>-4.2500000000000003E-5</v>
      </c>
      <c r="V61" s="4" t="s">
        <v>102</v>
      </c>
      <c r="W61" s="4" t="s">
        <v>102</v>
      </c>
      <c r="X61" s="4" t="s">
        <v>102</v>
      </c>
      <c r="Y61" s="4" t="s">
        <v>102</v>
      </c>
      <c r="Z61" s="4" t="s">
        <v>102</v>
      </c>
      <c r="AA61" s="4" t="s">
        <v>102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</row>
    <row r="62" spans="1:35" s="2" customFormat="1" ht="63" x14ac:dyDescent="0.25">
      <c r="A62" s="3" t="s">
        <v>124</v>
      </c>
      <c r="B62" s="28" t="s">
        <v>341</v>
      </c>
      <c r="C62" s="29" t="s">
        <v>342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 t="s">
        <v>102</v>
      </c>
      <c r="W62" s="4" t="s">
        <v>102</v>
      </c>
      <c r="X62" s="4" t="s">
        <v>102</v>
      </c>
      <c r="Y62" s="4" t="s">
        <v>102</v>
      </c>
      <c r="Z62" s="4" t="s">
        <v>102</v>
      </c>
      <c r="AA62" s="4" t="s">
        <v>102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</row>
    <row r="63" spans="1:35" s="2" customFormat="1" ht="47.25" x14ac:dyDescent="0.25">
      <c r="A63" s="3" t="s">
        <v>125</v>
      </c>
      <c r="B63" s="28" t="s">
        <v>343</v>
      </c>
      <c r="C63" s="29" t="s">
        <v>344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 t="s">
        <v>102</v>
      </c>
      <c r="W63" s="4" t="s">
        <v>102</v>
      </c>
      <c r="X63" s="4" t="s">
        <v>102</v>
      </c>
      <c r="Y63" s="4" t="s">
        <v>102</v>
      </c>
      <c r="Z63" s="4" t="s">
        <v>102</v>
      </c>
      <c r="AA63" s="4" t="s">
        <v>102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</row>
    <row r="64" spans="1:35" s="2" customFormat="1" ht="75" x14ac:dyDescent="0.25">
      <c r="A64" s="3" t="s">
        <v>126</v>
      </c>
      <c r="B64" s="36" t="s">
        <v>345</v>
      </c>
      <c r="C64" s="3" t="s">
        <v>346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 t="s">
        <v>102</v>
      </c>
      <c r="W64" s="4" t="s">
        <v>102</v>
      </c>
      <c r="X64" s="4" t="s">
        <v>102</v>
      </c>
      <c r="Y64" s="4" t="s">
        <v>102</v>
      </c>
      <c r="Z64" s="4" t="s">
        <v>102</v>
      </c>
      <c r="AA64" s="4" t="s">
        <v>102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</row>
    <row r="65" spans="1:35" s="2" customFormat="1" ht="75" x14ac:dyDescent="0.25">
      <c r="A65" s="3" t="s">
        <v>127</v>
      </c>
      <c r="B65" s="36" t="s">
        <v>347</v>
      </c>
      <c r="C65" s="3" t="s">
        <v>348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0.03</v>
      </c>
      <c r="P65" s="4">
        <v>0</v>
      </c>
      <c r="Q65" s="4">
        <v>0</v>
      </c>
      <c r="R65" s="4">
        <v>0</v>
      </c>
      <c r="S65" s="4">
        <v>-4.6566666666666666E-3</v>
      </c>
      <c r="T65" s="4">
        <v>0</v>
      </c>
      <c r="U65" s="4">
        <v>-4.2500000000000003E-5</v>
      </c>
      <c r="V65" s="4" t="s">
        <v>102</v>
      </c>
      <c r="W65" s="4" t="s">
        <v>102</v>
      </c>
      <c r="X65" s="4" t="s">
        <v>102</v>
      </c>
      <c r="Y65" s="4">
        <v>1</v>
      </c>
      <c r="Z65" s="4" t="s">
        <v>102</v>
      </c>
      <c r="AA65" s="4" t="s">
        <v>102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</row>
    <row r="66" spans="1:35" s="2" customFormat="1" ht="75" x14ac:dyDescent="0.25">
      <c r="A66" s="3" t="s">
        <v>128</v>
      </c>
      <c r="B66" s="36" t="s">
        <v>349</v>
      </c>
      <c r="C66" s="3" t="s">
        <v>350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 t="s">
        <v>102</v>
      </c>
      <c r="W66" s="4" t="s">
        <v>102</v>
      </c>
      <c r="X66" s="4" t="s">
        <v>102</v>
      </c>
      <c r="Y66" s="4" t="s">
        <v>102</v>
      </c>
      <c r="Z66" s="4" t="s">
        <v>102</v>
      </c>
      <c r="AA66" s="4" t="s">
        <v>102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</row>
    <row r="67" spans="1:35" s="2" customFormat="1" ht="75" x14ac:dyDescent="0.25">
      <c r="A67" s="3" t="s">
        <v>129</v>
      </c>
      <c r="B67" s="36" t="s">
        <v>351</v>
      </c>
      <c r="C67" s="3" t="s">
        <v>352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 t="s">
        <v>102</v>
      </c>
      <c r="W67" s="4" t="s">
        <v>102</v>
      </c>
      <c r="X67" s="4" t="s">
        <v>102</v>
      </c>
      <c r="Y67" s="4" t="s">
        <v>102</v>
      </c>
      <c r="Z67" s="4" t="s">
        <v>102</v>
      </c>
      <c r="AA67" s="4" t="s">
        <v>102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</row>
    <row r="68" spans="1:35" s="2" customFormat="1" ht="75" x14ac:dyDescent="0.25">
      <c r="A68" s="3" t="s">
        <v>130</v>
      </c>
      <c r="B68" s="36" t="s">
        <v>353</v>
      </c>
      <c r="C68" s="3" t="s">
        <v>354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0.06</v>
      </c>
      <c r="P68" s="4">
        <v>0</v>
      </c>
      <c r="Q68" s="4">
        <v>0</v>
      </c>
      <c r="R68" s="4">
        <v>0</v>
      </c>
      <c r="S68" s="4">
        <v>-4.6566666666666666E-3</v>
      </c>
      <c r="T68" s="4">
        <v>0</v>
      </c>
      <c r="U68" s="4">
        <v>-4.2500000000000003E-5</v>
      </c>
      <c r="V68" s="4" t="s">
        <v>102</v>
      </c>
      <c r="W68" s="4" t="s">
        <v>102</v>
      </c>
      <c r="X68" s="4" t="s">
        <v>102</v>
      </c>
      <c r="Y68" s="4">
        <v>1</v>
      </c>
      <c r="Z68" s="4" t="s">
        <v>102</v>
      </c>
      <c r="AA68" s="4" t="s">
        <v>102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</row>
    <row r="69" spans="1:35" s="2" customFormat="1" ht="93.75" x14ac:dyDescent="0.25">
      <c r="A69" s="3" t="s">
        <v>131</v>
      </c>
      <c r="B69" s="36" t="s">
        <v>355</v>
      </c>
      <c r="C69" s="3" t="s">
        <v>356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 t="s">
        <v>102</v>
      </c>
      <c r="W69" s="4" t="s">
        <v>102</v>
      </c>
      <c r="X69" s="4" t="s">
        <v>102</v>
      </c>
      <c r="Y69" s="4" t="s">
        <v>102</v>
      </c>
      <c r="Z69" s="4" t="s">
        <v>102</v>
      </c>
      <c r="AA69" s="4" t="s">
        <v>102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</row>
    <row r="70" spans="1:35" s="2" customFormat="1" ht="56.25" x14ac:dyDescent="0.25">
      <c r="A70" s="3" t="s">
        <v>132</v>
      </c>
      <c r="B70" s="36" t="s">
        <v>357</v>
      </c>
      <c r="C70" s="29" t="s">
        <v>358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0.57999999999999996</v>
      </c>
      <c r="P70" s="4">
        <v>0</v>
      </c>
      <c r="Q70" s="4">
        <v>0</v>
      </c>
      <c r="R70" s="4">
        <v>0</v>
      </c>
      <c r="S70" s="4">
        <v>-4.6566666666666666E-3</v>
      </c>
      <c r="T70" s="4">
        <v>0</v>
      </c>
      <c r="U70" s="4">
        <v>-4.2500000000000003E-5</v>
      </c>
      <c r="V70" s="4" t="s">
        <v>102</v>
      </c>
      <c r="W70" s="4" t="s">
        <v>102</v>
      </c>
      <c r="X70" s="4" t="s">
        <v>102</v>
      </c>
      <c r="Y70" s="4" t="s">
        <v>102</v>
      </c>
      <c r="Z70" s="4" t="s">
        <v>102</v>
      </c>
      <c r="AA70" s="4" t="s">
        <v>102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</row>
    <row r="71" spans="1:35" s="2" customFormat="1" ht="31.5" x14ac:dyDescent="0.25">
      <c r="A71" s="3" t="s">
        <v>133</v>
      </c>
      <c r="B71" s="8" t="s">
        <v>221</v>
      </c>
      <c r="C71" s="48" t="s">
        <v>222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0.32700000000000001</v>
      </c>
      <c r="P71" s="4">
        <v>0</v>
      </c>
      <c r="Q71" s="4">
        <v>0.03</v>
      </c>
      <c r="R71" s="4">
        <v>0</v>
      </c>
      <c r="S71" s="4">
        <v>-4.6566666666666666E-3</v>
      </c>
      <c r="T71" s="4">
        <v>0</v>
      </c>
      <c r="U71" s="4">
        <v>-4.2500000000000003E-5</v>
      </c>
      <c r="V71" s="4" t="s">
        <v>102</v>
      </c>
      <c r="W71" s="4" t="s">
        <v>102</v>
      </c>
      <c r="X71" s="4" t="s">
        <v>102</v>
      </c>
      <c r="Y71" s="4" t="s">
        <v>102</v>
      </c>
      <c r="Z71" s="4" t="s">
        <v>102</v>
      </c>
      <c r="AA71" s="4" t="s">
        <v>102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</row>
    <row r="72" spans="1:35" s="2" customFormat="1" ht="47.25" x14ac:dyDescent="0.25">
      <c r="A72" s="3" t="s">
        <v>134</v>
      </c>
      <c r="B72" s="8" t="s">
        <v>225</v>
      </c>
      <c r="C72" s="48" t="s">
        <v>226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 t="s">
        <v>102</v>
      </c>
      <c r="W72" s="4" t="s">
        <v>102</v>
      </c>
      <c r="X72" s="4" t="s">
        <v>102</v>
      </c>
      <c r="Y72" s="4" t="s">
        <v>102</v>
      </c>
      <c r="Z72" s="4" t="s">
        <v>102</v>
      </c>
      <c r="AA72" s="4" t="s">
        <v>102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</row>
    <row r="73" spans="1:35" s="2" customFormat="1" ht="47.25" x14ac:dyDescent="0.25">
      <c r="A73" s="3" t="s">
        <v>135</v>
      </c>
      <c r="B73" s="8" t="s">
        <v>223</v>
      </c>
      <c r="C73" s="48" t="s">
        <v>224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 t="s">
        <v>102</v>
      </c>
      <c r="W73" s="4" t="s">
        <v>102</v>
      </c>
      <c r="X73" s="4" t="s">
        <v>102</v>
      </c>
      <c r="Y73" s="4" t="s">
        <v>102</v>
      </c>
      <c r="Z73" s="4" t="s">
        <v>102</v>
      </c>
      <c r="AA73" s="4" t="s">
        <v>102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</row>
    <row r="74" spans="1:35" s="2" customFormat="1" ht="31.5" x14ac:dyDescent="0.25">
      <c r="A74" s="3" t="s">
        <v>136</v>
      </c>
      <c r="B74" s="37" t="s">
        <v>227</v>
      </c>
      <c r="C74" s="8" t="s">
        <v>284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0.26500000000000001</v>
      </c>
      <c r="P74" s="4">
        <v>0</v>
      </c>
      <c r="Q74" s="4">
        <v>0</v>
      </c>
      <c r="R74" s="4">
        <v>0</v>
      </c>
      <c r="S74" s="4">
        <v>-4.6566666666666666E-3</v>
      </c>
      <c r="T74" s="4">
        <v>0</v>
      </c>
      <c r="U74" s="4">
        <v>-4.2500000000000003E-5</v>
      </c>
      <c r="V74" s="4" t="s">
        <v>102</v>
      </c>
      <c r="W74" s="4" t="s">
        <v>102</v>
      </c>
      <c r="X74" s="4" t="s">
        <v>102</v>
      </c>
      <c r="Y74" s="4" t="s">
        <v>102</v>
      </c>
      <c r="Z74" s="4" t="s">
        <v>102</v>
      </c>
      <c r="AA74" s="4" t="s">
        <v>102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</row>
    <row r="75" spans="1:35" s="2" customFormat="1" ht="31.5" x14ac:dyDescent="0.25">
      <c r="A75" s="3" t="s">
        <v>137</v>
      </c>
      <c r="B75" s="8" t="s">
        <v>205</v>
      </c>
      <c r="C75" s="48" t="s">
        <v>206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0.73499999999999999</v>
      </c>
      <c r="P75" s="4">
        <v>0</v>
      </c>
      <c r="Q75" s="4">
        <v>0</v>
      </c>
      <c r="R75" s="4">
        <v>0</v>
      </c>
      <c r="S75" s="4">
        <v>-4.6566666666666666E-3</v>
      </c>
      <c r="T75" s="4">
        <v>0</v>
      </c>
      <c r="U75" s="4">
        <v>-4.2500000000000003E-5</v>
      </c>
      <c r="V75" s="4" t="s">
        <v>102</v>
      </c>
      <c r="W75" s="4" t="s">
        <v>102</v>
      </c>
      <c r="X75" s="4" t="s">
        <v>102</v>
      </c>
      <c r="Y75" s="4" t="s">
        <v>102</v>
      </c>
      <c r="Z75" s="4" t="s">
        <v>102</v>
      </c>
      <c r="AA75" s="4" t="s">
        <v>102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</row>
    <row r="76" spans="1:35" s="2" customFormat="1" ht="47.25" x14ac:dyDescent="0.25">
      <c r="A76" s="3" t="s">
        <v>371</v>
      </c>
      <c r="B76" s="8" t="s">
        <v>228</v>
      </c>
      <c r="C76" s="8" t="s">
        <v>229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 t="s">
        <v>102</v>
      </c>
      <c r="W76" s="4" t="s">
        <v>102</v>
      </c>
      <c r="X76" s="4" t="s">
        <v>102</v>
      </c>
      <c r="Y76" s="4" t="s">
        <v>102</v>
      </c>
      <c r="Z76" s="4" t="s">
        <v>102</v>
      </c>
      <c r="AA76" s="4" t="s">
        <v>102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</row>
    <row r="77" spans="1:35" s="2" customFormat="1" ht="47.25" x14ac:dyDescent="0.25">
      <c r="A77" s="3" t="s">
        <v>372</v>
      </c>
      <c r="B77" s="8" t="s">
        <v>207</v>
      </c>
      <c r="C77" s="8" t="s">
        <v>208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 t="s">
        <v>102</v>
      </c>
      <c r="W77" s="4" t="s">
        <v>102</v>
      </c>
      <c r="X77" s="4" t="s">
        <v>102</v>
      </c>
      <c r="Y77" s="4" t="s">
        <v>102</v>
      </c>
      <c r="Z77" s="4" t="s">
        <v>102</v>
      </c>
      <c r="AA77" s="4" t="s">
        <v>102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</row>
    <row r="78" spans="1:35" s="2" customFormat="1" ht="63" x14ac:dyDescent="0.25">
      <c r="A78" s="3" t="s">
        <v>373</v>
      </c>
      <c r="B78" s="8" t="s">
        <v>230</v>
      </c>
      <c r="C78" s="8" t="s">
        <v>231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0.1</v>
      </c>
      <c r="P78" s="4">
        <v>0</v>
      </c>
      <c r="Q78" s="4">
        <v>0</v>
      </c>
      <c r="R78" s="4">
        <v>0</v>
      </c>
      <c r="S78" s="4">
        <v>-4.6566666666666666E-3</v>
      </c>
      <c r="T78" s="4">
        <v>0</v>
      </c>
      <c r="U78" s="4">
        <v>-4.2500000000000003E-5</v>
      </c>
      <c r="V78" s="4" t="s">
        <v>102</v>
      </c>
      <c r="W78" s="4" t="s">
        <v>102</v>
      </c>
      <c r="X78" s="4" t="s">
        <v>102</v>
      </c>
      <c r="Y78" s="4">
        <v>1</v>
      </c>
      <c r="Z78" s="4" t="s">
        <v>102</v>
      </c>
      <c r="AA78" s="4" t="s">
        <v>102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</row>
    <row r="79" spans="1:35" s="2" customFormat="1" ht="63" x14ac:dyDescent="0.25">
      <c r="A79" s="3" t="s">
        <v>374</v>
      </c>
      <c r="B79" s="8" t="s">
        <v>285</v>
      </c>
      <c r="C79" s="8" t="s">
        <v>286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0.28999999999999998</v>
      </c>
      <c r="P79" s="4">
        <v>0</v>
      </c>
      <c r="Q79" s="4">
        <v>0</v>
      </c>
      <c r="R79" s="4">
        <v>0</v>
      </c>
      <c r="S79" s="4">
        <v>-4.6566666666666666E-3</v>
      </c>
      <c r="T79" s="4">
        <v>0</v>
      </c>
      <c r="U79" s="4">
        <v>-4.2500000000000003E-5</v>
      </c>
      <c r="V79" s="4" t="s">
        <v>102</v>
      </c>
      <c r="W79" s="4" t="s">
        <v>102</v>
      </c>
      <c r="X79" s="4" t="s">
        <v>102</v>
      </c>
      <c r="Y79" s="4">
        <v>1</v>
      </c>
      <c r="Z79" s="4" t="s">
        <v>102</v>
      </c>
      <c r="AA79" s="4" t="s">
        <v>102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</row>
    <row r="80" spans="1:35" s="2" customFormat="1" ht="47.25" x14ac:dyDescent="0.25">
      <c r="A80" s="3" t="s">
        <v>375</v>
      </c>
      <c r="B80" s="8" t="s">
        <v>287</v>
      </c>
      <c r="C80" s="8" t="s">
        <v>288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0.27200000000000002</v>
      </c>
      <c r="P80" s="4">
        <v>0</v>
      </c>
      <c r="Q80" s="4">
        <v>0</v>
      </c>
      <c r="R80" s="4">
        <v>0</v>
      </c>
      <c r="S80" s="4">
        <v>-4.6566666666666666E-3</v>
      </c>
      <c r="T80" s="4">
        <v>0</v>
      </c>
      <c r="U80" s="4">
        <v>-4.2500000000000003E-5</v>
      </c>
      <c r="V80" s="4" t="s">
        <v>102</v>
      </c>
      <c r="W80" s="4" t="s">
        <v>102</v>
      </c>
      <c r="X80" s="4" t="s">
        <v>102</v>
      </c>
      <c r="Y80" s="4">
        <v>1</v>
      </c>
      <c r="Z80" s="4" t="s">
        <v>102</v>
      </c>
      <c r="AA80" s="4" t="s">
        <v>102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</row>
    <row r="81" spans="1:35" s="2" customFormat="1" ht="47.25" x14ac:dyDescent="0.25">
      <c r="A81" s="3" t="s">
        <v>376</v>
      </c>
      <c r="B81" s="35" t="s">
        <v>289</v>
      </c>
      <c r="C81" s="3" t="s">
        <v>290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 t="s">
        <v>102</v>
      </c>
      <c r="W81" s="4" t="s">
        <v>102</v>
      </c>
      <c r="X81" s="4" t="s">
        <v>102</v>
      </c>
      <c r="Y81" s="4" t="s">
        <v>102</v>
      </c>
      <c r="Z81" s="4" t="s">
        <v>102</v>
      </c>
      <c r="AA81" s="4" t="s">
        <v>102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</row>
    <row r="82" spans="1:35" s="2" customFormat="1" ht="47.25" x14ac:dyDescent="0.25">
      <c r="A82" s="3" t="s">
        <v>377</v>
      </c>
      <c r="B82" s="35" t="s">
        <v>291</v>
      </c>
      <c r="C82" s="8" t="s">
        <v>292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0.17</v>
      </c>
      <c r="P82" s="4">
        <v>0</v>
      </c>
      <c r="Q82" s="4">
        <v>0</v>
      </c>
      <c r="R82" s="4">
        <v>0</v>
      </c>
      <c r="S82" s="4">
        <v>-4.6566666666666666E-3</v>
      </c>
      <c r="T82" s="4">
        <v>0</v>
      </c>
      <c r="U82" s="4">
        <v>-4.2500000000000003E-5</v>
      </c>
      <c r="V82" s="4" t="s">
        <v>102</v>
      </c>
      <c r="W82" s="4" t="s">
        <v>102</v>
      </c>
      <c r="X82" s="4" t="s">
        <v>102</v>
      </c>
      <c r="Y82" s="4">
        <v>1</v>
      </c>
      <c r="Z82" s="4" t="s">
        <v>102</v>
      </c>
      <c r="AA82" s="4" t="s">
        <v>102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</row>
    <row r="83" spans="1:35" s="2" customFormat="1" ht="78.75" x14ac:dyDescent="0.25">
      <c r="A83" s="3" t="s">
        <v>378</v>
      </c>
      <c r="B83" s="35" t="s">
        <v>293</v>
      </c>
      <c r="C83" s="8" t="s">
        <v>294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0.05</v>
      </c>
      <c r="P83" s="4">
        <v>0</v>
      </c>
      <c r="Q83" s="4">
        <v>0</v>
      </c>
      <c r="R83" s="4">
        <v>0</v>
      </c>
      <c r="S83" s="4">
        <v>-4.6566666666666666E-3</v>
      </c>
      <c r="T83" s="4">
        <v>0</v>
      </c>
      <c r="U83" s="4">
        <v>-4.2500000000000003E-5</v>
      </c>
      <c r="V83" s="4" t="s">
        <v>102</v>
      </c>
      <c r="W83" s="4" t="s">
        <v>102</v>
      </c>
      <c r="X83" s="4" t="s">
        <v>102</v>
      </c>
      <c r="Y83" s="4">
        <v>1</v>
      </c>
      <c r="Z83" s="4" t="s">
        <v>102</v>
      </c>
      <c r="AA83" s="4" t="s">
        <v>102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</row>
    <row r="84" spans="1:35" s="2" customFormat="1" ht="78.75" x14ac:dyDescent="0.25">
      <c r="A84" s="3" t="s">
        <v>379</v>
      </c>
      <c r="B84" s="8" t="s">
        <v>295</v>
      </c>
      <c r="C84" s="3" t="s">
        <v>296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2.5999999999999999E-2</v>
      </c>
      <c r="R84" s="4">
        <v>0</v>
      </c>
      <c r="S84" s="4">
        <v>-4.6566666666666666E-3</v>
      </c>
      <c r="T84" s="4">
        <v>0</v>
      </c>
      <c r="U84" s="4">
        <v>-4.2500000000000003E-5</v>
      </c>
      <c r="V84" s="4" t="s">
        <v>102</v>
      </c>
      <c r="W84" s="4" t="s">
        <v>102</v>
      </c>
      <c r="X84" s="4" t="s">
        <v>102</v>
      </c>
      <c r="Y84" s="4">
        <v>1</v>
      </c>
      <c r="Z84" s="4" t="s">
        <v>102</v>
      </c>
      <c r="AA84" s="4" t="s">
        <v>102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</row>
    <row r="85" spans="1:35" s="2" customFormat="1" ht="31.5" x14ac:dyDescent="0.25">
      <c r="A85" s="3" t="s">
        <v>380</v>
      </c>
      <c r="B85" s="35" t="s">
        <v>209</v>
      </c>
      <c r="C85" s="3" t="s">
        <v>210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 t="s">
        <v>102</v>
      </c>
      <c r="W85" s="4" t="s">
        <v>102</v>
      </c>
      <c r="X85" s="4" t="s">
        <v>102</v>
      </c>
      <c r="Y85" s="4" t="s">
        <v>102</v>
      </c>
      <c r="Z85" s="4" t="s">
        <v>102</v>
      </c>
      <c r="AA85" s="4" t="s">
        <v>102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</row>
    <row r="86" spans="1:35" s="2" customFormat="1" ht="31.5" x14ac:dyDescent="0.25">
      <c r="A86" s="3" t="s">
        <v>139</v>
      </c>
      <c r="B86" s="39" t="s">
        <v>140</v>
      </c>
      <c r="C86" s="65" t="s">
        <v>75</v>
      </c>
      <c r="D86" s="4">
        <f t="shared" ref="D86:AI86" si="19">D87+D90</f>
        <v>0</v>
      </c>
      <c r="E86" s="4">
        <f t="shared" si="19"/>
        <v>0</v>
      </c>
      <c r="F86" s="4">
        <f t="shared" si="19"/>
        <v>0</v>
      </c>
      <c r="G86" s="4">
        <f t="shared" si="19"/>
        <v>0</v>
      </c>
      <c r="H86" s="4">
        <f t="shared" si="19"/>
        <v>0</v>
      </c>
      <c r="I86" s="4">
        <f t="shared" si="19"/>
        <v>0</v>
      </c>
      <c r="J86" s="4">
        <f t="shared" si="19"/>
        <v>0</v>
      </c>
      <c r="K86" s="4">
        <f t="shared" si="19"/>
        <v>0</v>
      </c>
      <c r="L86" s="4">
        <f t="shared" si="19"/>
        <v>0</v>
      </c>
      <c r="M86" s="4">
        <f t="shared" si="19"/>
        <v>0</v>
      </c>
      <c r="N86" s="4">
        <f t="shared" si="19"/>
        <v>0</v>
      </c>
      <c r="O86" s="4">
        <f t="shared" si="19"/>
        <v>0</v>
      </c>
      <c r="P86" s="4">
        <f t="shared" si="19"/>
        <v>0</v>
      </c>
      <c r="Q86" s="4">
        <f t="shared" si="19"/>
        <v>0</v>
      </c>
      <c r="R86" s="4">
        <f t="shared" si="19"/>
        <v>0</v>
      </c>
      <c r="S86" s="4">
        <f t="shared" si="19"/>
        <v>0</v>
      </c>
      <c r="T86" s="4">
        <f t="shared" si="19"/>
        <v>0</v>
      </c>
      <c r="U86" s="4">
        <f t="shared" si="19"/>
        <v>0</v>
      </c>
      <c r="V86" s="4">
        <f t="shared" si="19"/>
        <v>0</v>
      </c>
      <c r="W86" s="4">
        <f t="shared" si="19"/>
        <v>0</v>
      </c>
      <c r="X86" s="4">
        <f t="shared" si="19"/>
        <v>0</v>
      </c>
      <c r="Y86" s="4">
        <f t="shared" si="19"/>
        <v>0</v>
      </c>
      <c r="Z86" s="4">
        <f t="shared" si="19"/>
        <v>0</v>
      </c>
      <c r="AA86" s="4">
        <f t="shared" si="19"/>
        <v>0</v>
      </c>
      <c r="AB86" s="4">
        <f t="shared" si="19"/>
        <v>10.160000000000002</v>
      </c>
      <c r="AC86" s="4">
        <f t="shared" si="19"/>
        <v>8.32</v>
      </c>
      <c r="AD86" s="4">
        <f t="shared" si="19"/>
        <v>0</v>
      </c>
      <c r="AE86" s="4">
        <f t="shared" si="19"/>
        <v>0</v>
      </c>
      <c r="AF86" s="4">
        <f t="shared" si="19"/>
        <v>0</v>
      </c>
      <c r="AG86" s="4">
        <f t="shared" si="19"/>
        <v>0</v>
      </c>
      <c r="AH86" s="4">
        <f t="shared" si="19"/>
        <v>0</v>
      </c>
      <c r="AI86" s="4">
        <f t="shared" si="19"/>
        <v>0</v>
      </c>
    </row>
    <row r="87" spans="1:35" s="2" customFormat="1" ht="31.5" x14ac:dyDescent="0.25">
      <c r="A87" s="3" t="s">
        <v>141</v>
      </c>
      <c r="B87" s="66" t="s">
        <v>142</v>
      </c>
      <c r="C87" s="65" t="s">
        <v>75</v>
      </c>
      <c r="D87" s="4">
        <f t="shared" ref="D87:AI87" si="20">SUM(D89:D89)</f>
        <v>0</v>
      </c>
      <c r="E87" s="4">
        <f t="shared" si="20"/>
        <v>0</v>
      </c>
      <c r="F87" s="4">
        <f t="shared" si="20"/>
        <v>0</v>
      </c>
      <c r="G87" s="4">
        <f t="shared" si="20"/>
        <v>0</v>
      </c>
      <c r="H87" s="4">
        <f t="shared" si="20"/>
        <v>0</v>
      </c>
      <c r="I87" s="4">
        <f t="shared" si="20"/>
        <v>0</v>
      </c>
      <c r="J87" s="4">
        <f t="shared" si="20"/>
        <v>0</v>
      </c>
      <c r="K87" s="4">
        <f t="shared" si="20"/>
        <v>0</v>
      </c>
      <c r="L87" s="4">
        <f t="shared" si="20"/>
        <v>0</v>
      </c>
      <c r="M87" s="4">
        <f t="shared" si="20"/>
        <v>0</v>
      </c>
      <c r="N87" s="4">
        <f t="shared" si="20"/>
        <v>0</v>
      </c>
      <c r="O87" s="4">
        <f t="shared" si="20"/>
        <v>0</v>
      </c>
      <c r="P87" s="4">
        <f t="shared" si="20"/>
        <v>0</v>
      </c>
      <c r="Q87" s="4">
        <f t="shared" si="20"/>
        <v>0</v>
      </c>
      <c r="R87" s="4">
        <f t="shared" si="20"/>
        <v>0</v>
      </c>
      <c r="S87" s="4">
        <f t="shared" si="20"/>
        <v>0</v>
      </c>
      <c r="T87" s="4">
        <f t="shared" si="20"/>
        <v>0</v>
      </c>
      <c r="U87" s="4">
        <f t="shared" si="20"/>
        <v>0</v>
      </c>
      <c r="V87" s="4">
        <f t="shared" si="20"/>
        <v>0</v>
      </c>
      <c r="W87" s="4">
        <f t="shared" si="20"/>
        <v>0</v>
      </c>
      <c r="X87" s="4">
        <f t="shared" si="20"/>
        <v>0</v>
      </c>
      <c r="Y87" s="4">
        <f t="shared" si="20"/>
        <v>0</v>
      </c>
      <c r="Z87" s="4">
        <f t="shared" si="20"/>
        <v>0</v>
      </c>
      <c r="AA87" s="4">
        <f t="shared" si="20"/>
        <v>0</v>
      </c>
      <c r="AB87" s="4">
        <f>SUM(AB88:AB89)</f>
        <v>9.5100000000000016</v>
      </c>
      <c r="AC87" s="4">
        <f>SUM(AC88:AC89)</f>
        <v>8.32</v>
      </c>
      <c r="AD87" s="4">
        <f t="shared" si="20"/>
        <v>0</v>
      </c>
      <c r="AE87" s="4">
        <f t="shared" si="20"/>
        <v>0</v>
      </c>
      <c r="AF87" s="4">
        <f t="shared" si="20"/>
        <v>0</v>
      </c>
      <c r="AG87" s="4">
        <f t="shared" si="20"/>
        <v>0</v>
      </c>
      <c r="AH87" s="4">
        <f t="shared" si="20"/>
        <v>0</v>
      </c>
      <c r="AI87" s="4">
        <f t="shared" si="20"/>
        <v>0</v>
      </c>
    </row>
    <row r="88" spans="1:35" s="2" customFormat="1" ht="47.25" x14ac:dyDescent="0.25">
      <c r="A88" s="3" t="s">
        <v>143</v>
      </c>
      <c r="B88" s="49" t="s">
        <v>213</v>
      </c>
      <c r="C88" s="29" t="s">
        <v>214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 t="s">
        <v>102</v>
      </c>
      <c r="Y88" s="4" t="s">
        <v>102</v>
      </c>
      <c r="Z88" s="4" t="s">
        <v>102</v>
      </c>
      <c r="AA88" s="4" t="s">
        <v>102</v>
      </c>
      <c r="AB88" s="4">
        <v>1.21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</row>
    <row r="89" spans="1:35" s="2" customFormat="1" ht="31.5" x14ac:dyDescent="0.25">
      <c r="A89" s="3" t="s">
        <v>215</v>
      </c>
      <c r="B89" s="28" t="s">
        <v>144</v>
      </c>
      <c r="C89" s="29" t="s">
        <v>145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 t="s">
        <v>102</v>
      </c>
      <c r="Y89" s="4" t="s">
        <v>102</v>
      </c>
      <c r="Z89" s="4" t="s">
        <v>102</v>
      </c>
      <c r="AA89" s="4" t="s">
        <v>102</v>
      </c>
      <c r="AB89" s="38">
        <v>8.3000000000000007</v>
      </c>
      <c r="AC89" s="4">
        <v>8.32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</row>
    <row r="90" spans="1:35" s="2" customFormat="1" ht="31.5" x14ac:dyDescent="0.25">
      <c r="A90" s="3" t="s">
        <v>146</v>
      </c>
      <c r="B90" s="66" t="s">
        <v>147</v>
      </c>
      <c r="C90" s="65" t="s">
        <v>75</v>
      </c>
      <c r="D90" s="4">
        <f>SUM(D91)</f>
        <v>0</v>
      </c>
      <c r="E90" s="4">
        <f t="shared" ref="E90:AI90" si="21">SUM(E91)</f>
        <v>0</v>
      </c>
      <c r="F90" s="4">
        <f t="shared" si="21"/>
        <v>0</v>
      </c>
      <c r="G90" s="4">
        <f t="shared" si="21"/>
        <v>0</v>
      </c>
      <c r="H90" s="4">
        <f t="shared" si="21"/>
        <v>0</v>
      </c>
      <c r="I90" s="4">
        <f t="shared" si="21"/>
        <v>0</v>
      </c>
      <c r="J90" s="4">
        <f t="shared" si="21"/>
        <v>0</v>
      </c>
      <c r="K90" s="4">
        <f t="shared" si="21"/>
        <v>0</v>
      </c>
      <c r="L90" s="4">
        <f t="shared" si="21"/>
        <v>0</v>
      </c>
      <c r="M90" s="4">
        <f t="shared" si="21"/>
        <v>0</v>
      </c>
      <c r="N90" s="4">
        <f t="shared" si="21"/>
        <v>0</v>
      </c>
      <c r="O90" s="4">
        <f t="shared" si="21"/>
        <v>0</v>
      </c>
      <c r="P90" s="4">
        <f t="shared" si="21"/>
        <v>0</v>
      </c>
      <c r="Q90" s="4">
        <f t="shared" si="21"/>
        <v>0</v>
      </c>
      <c r="R90" s="4">
        <f t="shared" si="21"/>
        <v>0</v>
      </c>
      <c r="S90" s="4">
        <f t="shared" si="21"/>
        <v>0</v>
      </c>
      <c r="T90" s="4">
        <f t="shared" si="21"/>
        <v>0</v>
      </c>
      <c r="U90" s="4">
        <f t="shared" si="21"/>
        <v>0</v>
      </c>
      <c r="V90" s="4">
        <f t="shared" si="21"/>
        <v>0</v>
      </c>
      <c r="W90" s="4">
        <f t="shared" si="21"/>
        <v>0</v>
      </c>
      <c r="X90" s="4">
        <f t="shared" si="21"/>
        <v>0</v>
      </c>
      <c r="Y90" s="4">
        <f t="shared" si="21"/>
        <v>0</v>
      </c>
      <c r="Z90" s="4">
        <f t="shared" si="21"/>
        <v>0</v>
      </c>
      <c r="AA90" s="4">
        <f t="shared" si="21"/>
        <v>0</v>
      </c>
      <c r="AB90" s="4">
        <f t="shared" si="21"/>
        <v>0.65</v>
      </c>
      <c r="AC90" s="4">
        <f t="shared" si="21"/>
        <v>0</v>
      </c>
      <c r="AD90" s="4">
        <f t="shared" si="21"/>
        <v>0</v>
      </c>
      <c r="AE90" s="4">
        <f t="shared" si="21"/>
        <v>0</v>
      </c>
      <c r="AF90" s="4">
        <f t="shared" si="21"/>
        <v>0</v>
      </c>
      <c r="AG90" s="4">
        <f t="shared" si="21"/>
        <v>0</v>
      </c>
      <c r="AH90" s="4">
        <f t="shared" si="21"/>
        <v>0</v>
      </c>
      <c r="AI90" s="4">
        <f t="shared" si="21"/>
        <v>0</v>
      </c>
    </row>
    <row r="91" spans="1:35" s="2" customFormat="1" ht="63" x14ac:dyDescent="0.25">
      <c r="A91" s="3" t="s">
        <v>148</v>
      </c>
      <c r="B91" s="39" t="s">
        <v>149</v>
      </c>
      <c r="C91" s="29" t="s">
        <v>150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 t="s">
        <v>102</v>
      </c>
      <c r="Y91" s="4" t="s">
        <v>102</v>
      </c>
      <c r="Z91" s="4" t="s">
        <v>102</v>
      </c>
      <c r="AA91" s="4" t="s">
        <v>102</v>
      </c>
      <c r="AB91" s="38">
        <v>0.65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</row>
    <row r="92" spans="1:35" s="2" customFormat="1" ht="63" x14ac:dyDescent="0.25">
      <c r="A92" s="67" t="s">
        <v>151</v>
      </c>
      <c r="B92" s="68" t="s">
        <v>152</v>
      </c>
      <c r="C92" s="67" t="s">
        <v>75</v>
      </c>
      <c r="D92" s="4" t="s">
        <v>102</v>
      </c>
      <c r="E92" s="4" t="s">
        <v>102</v>
      </c>
      <c r="F92" s="4" t="s">
        <v>102</v>
      </c>
      <c r="G92" s="4" t="s">
        <v>102</v>
      </c>
      <c r="H92" s="4" t="s">
        <v>102</v>
      </c>
      <c r="I92" s="4" t="s">
        <v>102</v>
      </c>
      <c r="J92" s="4" t="s">
        <v>102</v>
      </c>
      <c r="K92" s="4" t="s">
        <v>102</v>
      </c>
      <c r="L92" s="4" t="s">
        <v>102</v>
      </c>
      <c r="M92" s="4" t="s">
        <v>102</v>
      </c>
      <c r="N92" s="4" t="s">
        <v>102</v>
      </c>
      <c r="O92" s="4" t="s">
        <v>102</v>
      </c>
      <c r="P92" s="4" t="s">
        <v>102</v>
      </c>
      <c r="Q92" s="4" t="s">
        <v>102</v>
      </c>
      <c r="R92" s="4" t="s">
        <v>102</v>
      </c>
      <c r="S92" s="4" t="s">
        <v>102</v>
      </c>
      <c r="T92" s="4" t="s">
        <v>102</v>
      </c>
      <c r="U92" s="4" t="s">
        <v>102</v>
      </c>
      <c r="V92" s="4" t="s">
        <v>102</v>
      </c>
      <c r="W92" s="4" t="s">
        <v>102</v>
      </c>
      <c r="X92" s="4" t="s">
        <v>102</v>
      </c>
      <c r="Y92" s="4" t="s">
        <v>102</v>
      </c>
      <c r="Z92" s="4" t="s">
        <v>102</v>
      </c>
      <c r="AA92" s="4" t="s">
        <v>102</v>
      </c>
      <c r="AB92" s="4" t="s">
        <v>102</v>
      </c>
      <c r="AC92" s="4" t="s">
        <v>102</v>
      </c>
      <c r="AD92" s="4" t="s">
        <v>102</v>
      </c>
      <c r="AE92" s="4" t="s">
        <v>102</v>
      </c>
      <c r="AF92" s="4" t="s">
        <v>102</v>
      </c>
      <c r="AG92" s="4" t="s">
        <v>102</v>
      </c>
      <c r="AH92" s="4" t="s">
        <v>102</v>
      </c>
      <c r="AI92" s="4" t="s">
        <v>102</v>
      </c>
    </row>
    <row r="93" spans="1:35" s="2" customFormat="1" ht="31.5" x14ac:dyDescent="0.25">
      <c r="A93" s="1" t="s">
        <v>153</v>
      </c>
      <c r="B93" s="57" t="s">
        <v>154</v>
      </c>
      <c r="C93" s="1" t="s">
        <v>75</v>
      </c>
      <c r="D93" s="4">
        <f t="shared" ref="D93:AI93" si="22">SUM(D94:D117)</f>
        <v>0</v>
      </c>
      <c r="E93" s="4">
        <f t="shared" si="22"/>
        <v>0</v>
      </c>
      <c r="F93" s="4">
        <f t="shared" si="22"/>
        <v>0</v>
      </c>
      <c r="G93" s="4">
        <f t="shared" si="22"/>
        <v>0</v>
      </c>
      <c r="H93" s="4">
        <f t="shared" si="22"/>
        <v>0</v>
      </c>
      <c r="I93" s="4">
        <f t="shared" si="22"/>
        <v>0</v>
      </c>
      <c r="J93" s="4">
        <f t="shared" si="22"/>
        <v>0</v>
      </c>
      <c r="K93" s="4">
        <f t="shared" si="22"/>
        <v>0</v>
      </c>
      <c r="L93" s="4">
        <f t="shared" si="22"/>
        <v>0.63</v>
      </c>
      <c r="M93" s="4">
        <f t="shared" si="22"/>
        <v>1.26</v>
      </c>
      <c r="N93" s="4">
        <f t="shared" si="22"/>
        <v>2.13</v>
      </c>
      <c r="O93" s="4">
        <f t="shared" si="22"/>
        <v>0.80100000000000005</v>
      </c>
      <c r="P93" s="4">
        <f t="shared" si="22"/>
        <v>4.2320000000000002</v>
      </c>
      <c r="Q93" s="4">
        <f t="shared" si="22"/>
        <v>3.5000000000000003E-2</v>
      </c>
      <c r="R93" s="4">
        <f t="shared" si="22"/>
        <v>-1.0007500000000003E-2</v>
      </c>
      <c r="S93" s="4">
        <f t="shared" si="22"/>
        <v>-1.8825000000000001E-2</v>
      </c>
      <c r="T93" s="4">
        <f t="shared" si="22"/>
        <v>-1.4240555555555555E-2</v>
      </c>
      <c r="U93" s="4">
        <f t="shared" si="22"/>
        <v>-4.2144444444444443E-3</v>
      </c>
      <c r="V93" s="4">
        <f t="shared" si="22"/>
        <v>0</v>
      </c>
      <c r="W93" s="4">
        <f t="shared" si="22"/>
        <v>0</v>
      </c>
      <c r="X93" s="4">
        <f t="shared" si="22"/>
        <v>1</v>
      </c>
      <c r="Y93" s="4">
        <f t="shared" si="22"/>
        <v>7</v>
      </c>
      <c r="Z93" s="4">
        <f t="shared" si="22"/>
        <v>0</v>
      </c>
      <c r="AA93" s="4">
        <f t="shared" si="22"/>
        <v>0</v>
      </c>
      <c r="AB93" s="4">
        <f t="shared" si="22"/>
        <v>0</v>
      </c>
      <c r="AC93" s="4">
        <f t="shared" si="22"/>
        <v>0</v>
      </c>
      <c r="AD93" s="4">
        <f t="shared" si="22"/>
        <v>0</v>
      </c>
      <c r="AE93" s="4">
        <f t="shared" si="22"/>
        <v>0</v>
      </c>
      <c r="AF93" s="4">
        <f t="shared" si="22"/>
        <v>0</v>
      </c>
      <c r="AG93" s="4">
        <f t="shared" si="22"/>
        <v>0</v>
      </c>
      <c r="AH93" s="4">
        <f t="shared" si="22"/>
        <v>0</v>
      </c>
      <c r="AI93" s="4">
        <f t="shared" si="22"/>
        <v>0</v>
      </c>
    </row>
    <row r="94" spans="1:35" ht="31.5" x14ac:dyDescent="0.25">
      <c r="A94" s="3" t="s">
        <v>155</v>
      </c>
      <c r="B94" s="40" t="s">
        <v>304</v>
      </c>
      <c r="C94" s="3" t="s">
        <v>305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0.3</v>
      </c>
      <c r="Q94" s="4">
        <v>0</v>
      </c>
      <c r="R94" s="4">
        <v>-9.9166666666666674E-5</v>
      </c>
      <c r="S94" s="4">
        <v>0</v>
      </c>
      <c r="T94" s="4">
        <v>-2.0222222222222221E-3</v>
      </c>
      <c r="U94" s="4">
        <v>0</v>
      </c>
      <c r="V94" s="4" t="s">
        <v>102</v>
      </c>
      <c r="W94" s="4" t="s">
        <v>102</v>
      </c>
      <c r="X94" s="4" t="s">
        <v>102</v>
      </c>
      <c r="Y94" s="4" t="s">
        <v>102</v>
      </c>
      <c r="Z94" s="4" t="s">
        <v>102</v>
      </c>
      <c r="AA94" s="4" t="s">
        <v>102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</row>
    <row r="95" spans="1:35" s="2" customFormat="1" ht="47.25" x14ac:dyDescent="0.25">
      <c r="A95" s="3" t="s">
        <v>156</v>
      </c>
      <c r="B95" s="40" t="s">
        <v>306</v>
      </c>
      <c r="C95" s="3" t="s">
        <v>307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0.432</v>
      </c>
      <c r="Q95" s="4">
        <v>0</v>
      </c>
      <c r="R95" s="4">
        <v>-9.9166666666666674E-5</v>
      </c>
      <c r="S95" s="4">
        <v>0</v>
      </c>
      <c r="T95" s="4">
        <v>-2.0222222222222221E-3</v>
      </c>
      <c r="U95" s="4">
        <v>0</v>
      </c>
      <c r="V95" s="4" t="s">
        <v>102</v>
      </c>
      <c r="W95" s="4" t="s">
        <v>102</v>
      </c>
      <c r="X95" s="4" t="s">
        <v>102</v>
      </c>
      <c r="Y95" s="4" t="s">
        <v>102</v>
      </c>
      <c r="Z95" s="4" t="s">
        <v>102</v>
      </c>
      <c r="AA95" s="4" t="s">
        <v>102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</row>
    <row r="96" spans="1:35" ht="31.5" x14ac:dyDescent="0.25">
      <c r="A96" s="3" t="s">
        <v>157</v>
      </c>
      <c r="B96" s="7" t="s">
        <v>308</v>
      </c>
      <c r="C96" s="3" t="s">
        <v>309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0.6</v>
      </c>
      <c r="Q96" s="4">
        <v>0</v>
      </c>
      <c r="R96" s="4">
        <v>-9.9166666666666674E-5</v>
      </c>
      <c r="S96" s="4">
        <v>0</v>
      </c>
      <c r="T96" s="4">
        <v>-2.0222222222222221E-3</v>
      </c>
      <c r="U96" s="4">
        <v>0</v>
      </c>
      <c r="V96" s="4" t="s">
        <v>102</v>
      </c>
      <c r="W96" s="4" t="s">
        <v>102</v>
      </c>
      <c r="X96" s="4" t="s">
        <v>102</v>
      </c>
      <c r="Y96" s="4" t="s">
        <v>102</v>
      </c>
      <c r="Z96" s="4" t="s">
        <v>102</v>
      </c>
      <c r="AA96" s="4" t="s">
        <v>102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</row>
    <row r="97" spans="1:35" ht="47.25" x14ac:dyDescent="0.25">
      <c r="A97" s="3" t="s">
        <v>158</v>
      </c>
      <c r="B97" s="40" t="s">
        <v>310</v>
      </c>
      <c r="C97" s="3" t="s">
        <v>311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0.25</v>
      </c>
      <c r="O97" s="4">
        <v>0</v>
      </c>
      <c r="P97" s="4">
        <v>0</v>
      </c>
      <c r="Q97" s="4">
        <v>0</v>
      </c>
      <c r="R97" s="4">
        <v>-4.6566666666666666E-3</v>
      </c>
      <c r="S97" s="4">
        <v>0</v>
      </c>
      <c r="T97" s="4">
        <v>-4.2500000000000003E-5</v>
      </c>
      <c r="U97" s="4">
        <v>0</v>
      </c>
      <c r="V97" s="4" t="s">
        <v>102</v>
      </c>
      <c r="W97" s="4" t="s">
        <v>102</v>
      </c>
      <c r="X97" s="4" t="s">
        <v>102</v>
      </c>
      <c r="Y97" s="4" t="s">
        <v>102</v>
      </c>
      <c r="Z97" s="4" t="s">
        <v>102</v>
      </c>
      <c r="AA97" s="4" t="s">
        <v>102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</row>
    <row r="98" spans="1:35" ht="31.5" x14ac:dyDescent="0.25">
      <c r="A98" s="3" t="s">
        <v>159</v>
      </c>
      <c r="B98" s="33" t="s">
        <v>232</v>
      </c>
      <c r="C98" s="27" t="s">
        <v>233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0.94</v>
      </c>
      <c r="O98" s="4">
        <v>0</v>
      </c>
      <c r="P98" s="4">
        <v>0</v>
      </c>
      <c r="Q98" s="4">
        <v>0</v>
      </c>
      <c r="R98" s="4">
        <v>-4.6566666666666666E-3</v>
      </c>
      <c r="S98" s="4">
        <v>0</v>
      </c>
      <c r="T98" s="4">
        <v>-4.2500000000000003E-5</v>
      </c>
      <c r="U98" s="4">
        <v>0</v>
      </c>
      <c r="V98" s="4" t="s">
        <v>102</v>
      </c>
      <c r="W98" s="4" t="s">
        <v>102</v>
      </c>
      <c r="X98" s="4" t="s">
        <v>102</v>
      </c>
      <c r="Y98" s="4" t="s">
        <v>102</v>
      </c>
      <c r="Z98" s="4" t="s">
        <v>102</v>
      </c>
      <c r="AA98" s="4" t="s">
        <v>102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</row>
    <row r="99" spans="1:35" ht="47.25" x14ac:dyDescent="0.25">
      <c r="A99" s="3" t="s">
        <v>160</v>
      </c>
      <c r="B99" s="41" t="s">
        <v>312</v>
      </c>
      <c r="C99" s="29" t="s">
        <v>313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0.7</v>
      </c>
      <c r="Q99" s="4">
        <v>0</v>
      </c>
      <c r="R99" s="4">
        <v>-9.9166666666666674E-5</v>
      </c>
      <c r="S99" s="4">
        <v>0</v>
      </c>
      <c r="T99" s="4">
        <v>-2.0222222222222221E-3</v>
      </c>
      <c r="U99" s="4">
        <v>0</v>
      </c>
      <c r="V99" s="4" t="s">
        <v>102</v>
      </c>
      <c r="W99" s="4" t="s">
        <v>102</v>
      </c>
      <c r="X99" s="4" t="s">
        <v>102</v>
      </c>
      <c r="Y99" s="4" t="s">
        <v>102</v>
      </c>
      <c r="Z99" s="4" t="s">
        <v>102</v>
      </c>
      <c r="AA99" s="4" t="s">
        <v>102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</row>
    <row r="100" spans="1:35" ht="31.5" x14ac:dyDescent="0.25">
      <c r="A100" s="3" t="s">
        <v>161</v>
      </c>
      <c r="B100" s="40" t="s">
        <v>314</v>
      </c>
      <c r="C100" s="29" t="s">
        <v>315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0.89</v>
      </c>
      <c r="O100" s="4">
        <v>0</v>
      </c>
      <c r="P100" s="4">
        <v>0.05</v>
      </c>
      <c r="Q100" s="4">
        <v>0</v>
      </c>
      <c r="R100" s="4">
        <v>-9.9166666666666674E-5</v>
      </c>
      <c r="S100" s="4">
        <v>0</v>
      </c>
      <c r="T100" s="4">
        <v>-2.0222222222222221E-3</v>
      </c>
      <c r="U100" s="4">
        <v>0</v>
      </c>
      <c r="V100" s="4" t="s">
        <v>102</v>
      </c>
      <c r="W100" s="4" t="s">
        <v>102</v>
      </c>
      <c r="X100" s="4" t="s">
        <v>102</v>
      </c>
      <c r="Y100" s="4" t="s">
        <v>102</v>
      </c>
      <c r="Z100" s="4" t="s">
        <v>102</v>
      </c>
      <c r="AA100" s="4" t="s">
        <v>102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">
        <v>0</v>
      </c>
    </row>
    <row r="101" spans="1:35" ht="47.25" x14ac:dyDescent="0.25">
      <c r="A101" s="3" t="s">
        <v>162</v>
      </c>
      <c r="B101" s="41" t="s">
        <v>316</v>
      </c>
      <c r="C101" s="29" t="s">
        <v>212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2</v>
      </c>
      <c r="Q101" s="4">
        <v>0</v>
      </c>
      <c r="R101" s="4">
        <v>-9.9166666666666674E-5</v>
      </c>
      <c r="S101" s="4">
        <v>0</v>
      </c>
      <c r="T101" s="4">
        <v>-2.0222222222222221E-3</v>
      </c>
      <c r="U101" s="4">
        <v>0</v>
      </c>
      <c r="V101" s="4" t="s">
        <v>102</v>
      </c>
      <c r="W101" s="4" t="s">
        <v>102</v>
      </c>
      <c r="X101" s="4" t="s">
        <v>102</v>
      </c>
      <c r="Y101" s="4" t="s">
        <v>102</v>
      </c>
      <c r="Z101" s="4" t="s">
        <v>102</v>
      </c>
      <c r="AA101" s="4" t="s">
        <v>102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</row>
    <row r="102" spans="1:35" ht="75" x14ac:dyDescent="0.25">
      <c r="A102" s="3" t="s">
        <v>163</v>
      </c>
      <c r="B102" s="42" t="s">
        <v>240</v>
      </c>
      <c r="C102" s="3" t="s">
        <v>241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0.63</v>
      </c>
      <c r="M102" s="4">
        <v>0</v>
      </c>
      <c r="N102" s="4">
        <v>0.05</v>
      </c>
      <c r="O102" s="4">
        <v>0</v>
      </c>
      <c r="P102" s="4">
        <v>0.15</v>
      </c>
      <c r="Q102" s="4">
        <v>0</v>
      </c>
      <c r="R102" s="4">
        <v>-9.9166666666666674E-5</v>
      </c>
      <c r="S102" s="4">
        <v>0</v>
      </c>
      <c r="T102" s="4">
        <v>-2.0222222222222221E-3</v>
      </c>
      <c r="U102" s="4">
        <v>0</v>
      </c>
      <c r="V102" s="4" t="s">
        <v>102</v>
      </c>
      <c r="W102" s="4" t="s">
        <v>102</v>
      </c>
      <c r="X102" s="4">
        <v>1</v>
      </c>
      <c r="Y102" s="4" t="s">
        <v>102</v>
      </c>
      <c r="Z102" s="4" t="s">
        <v>102</v>
      </c>
      <c r="AA102" s="4" t="s">
        <v>102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</row>
    <row r="103" spans="1:35" ht="47.25" x14ac:dyDescent="0.25">
      <c r="A103" s="3" t="s">
        <v>164</v>
      </c>
      <c r="B103" s="50" t="s">
        <v>359</v>
      </c>
      <c r="C103" s="3" t="s">
        <v>360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 t="s">
        <v>102</v>
      </c>
      <c r="W103" s="4" t="s">
        <v>102</v>
      </c>
      <c r="X103" s="4" t="s">
        <v>102</v>
      </c>
      <c r="Y103" s="4" t="s">
        <v>102</v>
      </c>
      <c r="Z103" s="4" t="s">
        <v>102</v>
      </c>
      <c r="AA103" s="4" t="s">
        <v>102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">
        <v>0</v>
      </c>
    </row>
    <row r="104" spans="1:35" ht="47.25" x14ac:dyDescent="0.25">
      <c r="A104" s="3" t="s">
        <v>165</v>
      </c>
      <c r="B104" s="50" t="s">
        <v>361</v>
      </c>
      <c r="C104" s="3" t="s">
        <v>362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 t="s">
        <v>102</v>
      </c>
      <c r="W104" s="4" t="s">
        <v>102</v>
      </c>
      <c r="X104" s="4" t="s">
        <v>102</v>
      </c>
      <c r="Y104" s="4" t="s">
        <v>102</v>
      </c>
      <c r="Z104" s="4" t="s">
        <v>102</v>
      </c>
      <c r="AA104" s="4" t="s">
        <v>102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</row>
    <row r="105" spans="1:35" ht="78.75" x14ac:dyDescent="0.25">
      <c r="A105" s="3" t="s">
        <v>166</v>
      </c>
      <c r="B105" s="26" t="s">
        <v>363</v>
      </c>
      <c r="C105" s="3" t="s">
        <v>364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 t="s">
        <v>102</v>
      </c>
      <c r="W105" s="4" t="s">
        <v>102</v>
      </c>
      <c r="X105" s="4" t="s">
        <v>102</v>
      </c>
      <c r="Y105" s="4" t="s">
        <v>102</v>
      </c>
      <c r="Z105" s="4" t="s">
        <v>102</v>
      </c>
      <c r="AA105" s="4" t="s">
        <v>102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</row>
    <row r="106" spans="1:35" ht="78.75" x14ac:dyDescent="0.25">
      <c r="A106" s="3" t="s">
        <v>167</v>
      </c>
      <c r="B106" s="28" t="s">
        <v>365</v>
      </c>
      <c r="C106" s="29" t="s">
        <v>366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0.63</v>
      </c>
      <c r="N106" s="4">
        <v>0</v>
      </c>
      <c r="O106" s="4">
        <v>8.0000000000000002E-3</v>
      </c>
      <c r="P106" s="4">
        <v>0</v>
      </c>
      <c r="Q106" s="4">
        <v>0</v>
      </c>
      <c r="R106" s="4">
        <v>0</v>
      </c>
      <c r="S106" s="4">
        <v>-9.9166666666666674E-5</v>
      </c>
      <c r="T106" s="4">
        <v>0</v>
      </c>
      <c r="U106" s="4">
        <v>-2.0222222222222221E-3</v>
      </c>
      <c r="V106" s="4" t="s">
        <v>102</v>
      </c>
      <c r="W106" s="4" t="s">
        <v>102</v>
      </c>
      <c r="X106" s="4" t="s">
        <v>102</v>
      </c>
      <c r="Y106" s="4">
        <v>1</v>
      </c>
      <c r="Z106" s="4" t="s">
        <v>102</v>
      </c>
      <c r="AA106" s="4" t="s">
        <v>102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</row>
    <row r="107" spans="1:35" ht="94.5" x14ac:dyDescent="0.25">
      <c r="A107" s="3" t="s">
        <v>168</v>
      </c>
      <c r="B107" s="28" t="s">
        <v>234</v>
      </c>
      <c r="C107" s="29" t="s">
        <v>235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0.63</v>
      </c>
      <c r="N107" s="4">
        <v>0</v>
      </c>
      <c r="O107" s="4">
        <v>0.01</v>
      </c>
      <c r="P107" s="4">
        <v>0</v>
      </c>
      <c r="Q107" s="4">
        <v>0</v>
      </c>
      <c r="R107" s="4">
        <v>0</v>
      </c>
      <c r="S107" s="4">
        <v>-9.9166666666666674E-5</v>
      </c>
      <c r="T107" s="4">
        <v>0</v>
      </c>
      <c r="U107" s="4">
        <v>-2.0222222222222221E-3</v>
      </c>
      <c r="V107" s="4" t="s">
        <v>102</v>
      </c>
      <c r="W107" s="4" t="s">
        <v>102</v>
      </c>
      <c r="X107" s="4" t="s">
        <v>102</v>
      </c>
      <c r="Y107" s="4">
        <v>1</v>
      </c>
      <c r="Z107" s="4" t="s">
        <v>102</v>
      </c>
      <c r="AA107" s="4" t="s">
        <v>102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</row>
    <row r="108" spans="1:35" ht="63" x14ac:dyDescent="0.25">
      <c r="A108" s="3" t="s">
        <v>169</v>
      </c>
      <c r="B108" s="26" t="s">
        <v>244</v>
      </c>
      <c r="C108" s="9" t="s">
        <v>245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0.29699999999999999</v>
      </c>
      <c r="P108" s="4">
        <v>0</v>
      </c>
      <c r="Q108" s="4">
        <v>3.5000000000000003E-2</v>
      </c>
      <c r="R108" s="4">
        <v>0</v>
      </c>
      <c r="S108" s="4">
        <v>-4.6566666666666666E-3</v>
      </c>
      <c r="T108" s="4">
        <v>0</v>
      </c>
      <c r="U108" s="4">
        <v>-4.2500000000000003E-5</v>
      </c>
      <c r="V108" s="4" t="s">
        <v>102</v>
      </c>
      <c r="W108" s="4" t="s">
        <v>102</v>
      </c>
      <c r="X108" s="4" t="s">
        <v>102</v>
      </c>
      <c r="Y108" s="4">
        <v>1</v>
      </c>
      <c r="Z108" s="4" t="s">
        <v>102</v>
      </c>
      <c r="AA108" s="4" t="s">
        <v>102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</row>
    <row r="109" spans="1:35" ht="78.75" x14ac:dyDescent="0.25">
      <c r="A109" s="3" t="s">
        <v>170</v>
      </c>
      <c r="B109" s="28" t="s">
        <v>236</v>
      </c>
      <c r="C109" s="29" t="s">
        <v>237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 t="s">
        <v>102</v>
      </c>
      <c r="W109" s="4" t="s">
        <v>102</v>
      </c>
      <c r="X109" s="4" t="s">
        <v>102</v>
      </c>
      <c r="Y109" s="4" t="s">
        <v>102</v>
      </c>
      <c r="Z109" s="4" t="s">
        <v>102</v>
      </c>
      <c r="AA109" s="4" t="s">
        <v>102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</row>
    <row r="110" spans="1:35" ht="63" x14ac:dyDescent="0.25">
      <c r="A110" s="3" t="s">
        <v>171</v>
      </c>
      <c r="B110" s="26" t="s">
        <v>317</v>
      </c>
      <c r="C110" s="10" t="s">
        <v>318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 t="s">
        <v>102</v>
      </c>
      <c r="W110" s="4" t="s">
        <v>102</v>
      </c>
      <c r="X110" s="4" t="s">
        <v>102</v>
      </c>
      <c r="Y110" s="4" t="s">
        <v>102</v>
      </c>
      <c r="Z110" s="4" t="s">
        <v>102</v>
      </c>
      <c r="AA110" s="4" t="s">
        <v>102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</row>
    <row r="111" spans="1:35" ht="78.75" x14ac:dyDescent="0.25">
      <c r="A111" s="3" t="s">
        <v>172</v>
      </c>
      <c r="B111" s="26" t="s">
        <v>238</v>
      </c>
      <c r="C111" s="10" t="s">
        <v>239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0.27500000000000002</v>
      </c>
      <c r="P111" s="4">
        <v>0</v>
      </c>
      <c r="Q111" s="4">
        <v>0</v>
      </c>
      <c r="R111" s="4">
        <v>0</v>
      </c>
      <c r="S111" s="4">
        <v>-4.6566666666666666E-3</v>
      </c>
      <c r="T111" s="4">
        <v>0</v>
      </c>
      <c r="U111" s="4">
        <v>-4.2500000000000003E-5</v>
      </c>
      <c r="V111" s="4" t="s">
        <v>102</v>
      </c>
      <c r="W111" s="4" t="s">
        <v>102</v>
      </c>
      <c r="X111" s="4" t="s">
        <v>102</v>
      </c>
      <c r="Y111" s="4">
        <v>1</v>
      </c>
      <c r="Z111" s="4" t="s">
        <v>102</v>
      </c>
      <c r="AA111" s="4" t="s">
        <v>102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</row>
    <row r="112" spans="1:35" ht="47.25" x14ac:dyDescent="0.25">
      <c r="A112" s="3" t="s">
        <v>173</v>
      </c>
      <c r="B112" s="50" t="s">
        <v>319</v>
      </c>
      <c r="C112" s="50" t="s">
        <v>320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 t="s">
        <v>102</v>
      </c>
      <c r="W112" s="4" t="s">
        <v>102</v>
      </c>
      <c r="X112" s="4" t="s">
        <v>102</v>
      </c>
      <c r="Y112" s="4" t="s">
        <v>102</v>
      </c>
      <c r="Z112" s="4" t="s">
        <v>102</v>
      </c>
      <c r="AA112" s="4" t="s">
        <v>102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</row>
    <row r="113" spans="1:35" ht="47.25" x14ac:dyDescent="0.25">
      <c r="A113" s="3" t="s">
        <v>174</v>
      </c>
      <c r="B113" s="50" t="s">
        <v>321</v>
      </c>
      <c r="C113" s="3" t="s">
        <v>322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-4.6566666666666666E-3</v>
      </c>
      <c r="T113" s="4">
        <v>0</v>
      </c>
      <c r="U113" s="4">
        <v>-4.2500000000000003E-5</v>
      </c>
      <c r="V113" s="4" t="s">
        <v>102</v>
      </c>
      <c r="W113" s="4" t="s">
        <v>102</v>
      </c>
      <c r="X113" s="4" t="s">
        <v>102</v>
      </c>
      <c r="Y113" s="4">
        <v>1</v>
      </c>
      <c r="Z113" s="4" t="s">
        <v>102</v>
      </c>
      <c r="AA113" s="4" t="s">
        <v>102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</row>
    <row r="114" spans="1:35" ht="47.25" x14ac:dyDescent="0.25">
      <c r="A114" s="3" t="s">
        <v>381</v>
      </c>
      <c r="B114" s="28" t="s">
        <v>323</v>
      </c>
      <c r="C114" s="28" t="s">
        <v>324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 t="s">
        <v>102</v>
      </c>
      <c r="W114" s="4" t="s">
        <v>102</v>
      </c>
      <c r="X114" s="4" t="s">
        <v>102</v>
      </c>
      <c r="Y114" s="4" t="s">
        <v>102</v>
      </c>
      <c r="Z114" s="4" t="s">
        <v>102</v>
      </c>
      <c r="AA114" s="4" t="s">
        <v>102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</row>
    <row r="115" spans="1:35" ht="47.25" x14ac:dyDescent="0.25">
      <c r="A115" s="3" t="s">
        <v>382</v>
      </c>
      <c r="B115" s="26" t="s">
        <v>325</v>
      </c>
      <c r="C115" s="3" t="s">
        <v>326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0.19600000000000001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 t="s">
        <v>102</v>
      </c>
      <c r="W115" s="4" t="s">
        <v>102</v>
      </c>
      <c r="X115" s="4" t="s">
        <v>102</v>
      </c>
      <c r="Y115" s="4">
        <v>1</v>
      </c>
      <c r="Z115" s="4" t="s">
        <v>102</v>
      </c>
      <c r="AA115" s="4" t="s">
        <v>102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</row>
    <row r="116" spans="1:35" ht="78.75" x14ac:dyDescent="0.25">
      <c r="A116" s="3" t="s">
        <v>383</v>
      </c>
      <c r="B116" s="26" t="s">
        <v>327</v>
      </c>
      <c r="C116" s="3" t="s">
        <v>328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1.4999999999999999E-2</v>
      </c>
      <c r="P116" s="4">
        <v>0</v>
      </c>
      <c r="Q116" s="4">
        <v>0</v>
      </c>
      <c r="R116" s="4">
        <v>0</v>
      </c>
      <c r="S116" s="4">
        <v>-4.6566666666666666E-3</v>
      </c>
      <c r="T116" s="4">
        <v>0</v>
      </c>
      <c r="U116" s="4">
        <v>-4.2500000000000003E-5</v>
      </c>
      <c r="V116" s="4" t="s">
        <v>102</v>
      </c>
      <c r="W116" s="4" t="s">
        <v>102</v>
      </c>
      <c r="X116" s="4" t="s">
        <v>102</v>
      </c>
      <c r="Y116" s="4">
        <v>1</v>
      </c>
      <c r="Z116" s="4" t="s">
        <v>102</v>
      </c>
      <c r="AA116" s="4" t="s">
        <v>102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</row>
    <row r="117" spans="1:35" ht="78.75" x14ac:dyDescent="0.25">
      <c r="A117" s="3" t="s">
        <v>384</v>
      </c>
      <c r="B117" s="28" t="s">
        <v>329</v>
      </c>
      <c r="C117" s="3" t="s">
        <v>330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 t="s">
        <v>102</v>
      </c>
      <c r="W117" s="4" t="s">
        <v>102</v>
      </c>
      <c r="X117" s="4" t="s">
        <v>102</v>
      </c>
      <c r="Y117" s="4" t="s">
        <v>102</v>
      </c>
      <c r="Z117" s="4" t="s">
        <v>102</v>
      </c>
      <c r="AA117" s="4" t="s">
        <v>102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</row>
    <row r="118" spans="1:35" ht="47.25" x14ac:dyDescent="0.25">
      <c r="A118" s="67" t="s">
        <v>175</v>
      </c>
      <c r="B118" s="33" t="s">
        <v>176</v>
      </c>
      <c r="C118" s="67" t="s">
        <v>75</v>
      </c>
      <c r="D118" s="4" t="s">
        <v>102</v>
      </c>
      <c r="E118" s="4" t="s">
        <v>102</v>
      </c>
      <c r="F118" s="4" t="s">
        <v>102</v>
      </c>
      <c r="G118" s="4" t="s">
        <v>102</v>
      </c>
      <c r="H118" s="4" t="s">
        <v>102</v>
      </c>
      <c r="I118" s="4" t="s">
        <v>102</v>
      </c>
      <c r="J118" s="4" t="s">
        <v>102</v>
      </c>
      <c r="K118" s="4" t="s">
        <v>102</v>
      </c>
      <c r="L118" s="4" t="s">
        <v>102</v>
      </c>
      <c r="M118" s="4" t="s">
        <v>102</v>
      </c>
      <c r="N118" s="4" t="s">
        <v>102</v>
      </c>
      <c r="O118" s="4" t="s">
        <v>102</v>
      </c>
      <c r="P118" s="4" t="s">
        <v>102</v>
      </c>
      <c r="Q118" s="4" t="s">
        <v>102</v>
      </c>
      <c r="R118" s="4" t="s">
        <v>102</v>
      </c>
      <c r="S118" s="4" t="s">
        <v>102</v>
      </c>
      <c r="T118" s="4" t="s">
        <v>102</v>
      </c>
      <c r="U118" s="4" t="s">
        <v>102</v>
      </c>
      <c r="V118" s="4" t="s">
        <v>102</v>
      </c>
      <c r="W118" s="4" t="s">
        <v>102</v>
      </c>
      <c r="X118" s="4" t="s">
        <v>102</v>
      </c>
      <c r="Y118" s="4" t="s">
        <v>102</v>
      </c>
      <c r="Z118" s="4" t="s">
        <v>102</v>
      </c>
      <c r="AA118" s="4" t="s">
        <v>102</v>
      </c>
      <c r="AB118" s="4" t="s">
        <v>102</v>
      </c>
      <c r="AC118" s="4" t="s">
        <v>102</v>
      </c>
      <c r="AD118" s="4" t="s">
        <v>102</v>
      </c>
      <c r="AE118" s="4" t="s">
        <v>102</v>
      </c>
      <c r="AF118" s="4" t="s">
        <v>102</v>
      </c>
      <c r="AG118" s="4" t="s">
        <v>102</v>
      </c>
      <c r="AH118" s="4" t="s">
        <v>102</v>
      </c>
      <c r="AI118" s="4" t="s">
        <v>102</v>
      </c>
    </row>
    <row r="119" spans="1:35" ht="31.5" x14ac:dyDescent="0.25">
      <c r="A119" s="9" t="s">
        <v>177</v>
      </c>
      <c r="B119" s="69" t="s">
        <v>178</v>
      </c>
      <c r="C119" s="67" t="s">
        <v>75</v>
      </c>
      <c r="D119" s="4">
        <f t="shared" ref="D119:AI119" si="23">SUM(D120:D130)</f>
        <v>0</v>
      </c>
      <c r="E119" s="4">
        <f t="shared" si="23"/>
        <v>0</v>
      </c>
      <c r="F119" s="4">
        <f t="shared" si="23"/>
        <v>0</v>
      </c>
      <c r="G119" s="4">
        <f t="shared" si="23"/>
        <v>0</v>
      </c>
      <c r="H119" s="4">
        <f t="shared" si="23"/>
        <v>0</v>
      </c>
      <c r="I119" s="4">
        <f t="shared" si="23"/>
        <v>0</v>
      </c>
      <c r="J119" s="4">
        <f t="shared" si="23"/>
        <v>0</v>
      </c>
      <c r="K119" s="4">
        <f t="shared" si="23"/>
        <v>0</v>
      </c>
      <c r="L119" s="4">
        <f t="shared" si="23"/>
        <v>0</v>
      </c>
      <c r="M119" s="4">
        <f t="shared" si="23"/>
        <v>0</v>
      </c>
      <c r="N119" s="4">
        <f t="shared" si="23"/>
        <v>0</v>
      </c>
      <c r="O119" s="4">
        <f t="shared" si="23"/>
        <v>0</v>
      </c>
      <c r="P119" s="4">
        <f t="shared" si="23"/>
        <v>0</v>
      </c>
      <c r="Q119" s="4">
        <f t="shared" si="23"/>
        <v>0</v>
      </c>
      <c r="R119" s="4">
        <f t="shared" si="23"/>
        <v>0</v>
      </c>
      <c r="S119" s="4">
        <f t="shared" si="23"/>
        <v>0</v>
      </c>
      <c r="T119" s="4">
        <f t="shared" si="23"/>
        <v>0</v>
      </c>
      <c r="U119" s="4">
        <f t="shared" si="23"/>
        <v>0</v>
      </c>
      <c r="V119" s="4">
        <f t="shared" si="23"/>
        <v>0</v>
      </c>
      <c r="W119" s="4">
        <f t="shared" si="23"/>
        <v>0</v>
      </c>
      <c r="X119" s="4">
        <f t="shared" si="23"/>
        <v>0</v>
      </c>
      <c r="Y119" s="4">
        <f t="shared" si="23"/>
        <v>0</v>
      </c>
      <c r="Z119" s="4">
        <f t="shared" si="23"/>
        <v>0</v>
      </c>
      <c r="AA119" s="4">
        <f t="shared" si="23"/>
        <v>0</v>
      </c>
      <c r="AB119" s="4">
        <f t="shared" si="23"/>
        <v>0</v>
      </c>
      <c r="AC119" s="4">
        <f t="shared" si="23"/>
        <v>0</v>
      </c>
      <c r="AD119" s="4">
        <f t="shared" si="23"/>
        <v>0</v>
      </c>
      <c r="AE119" s="4">
        <f t="shared" si="23"/>
        <v>0</v>
      </c>
      <c r="AF119" s="4">
        <f t="shared" si="23"/>
        <v>18.682999999999996</v>
      </c>
      <c r="AG119" s="4">
        <f t="shared" si="23"/>
        <v>5.1499999999999986</v>
      </c>
      <c r="AH119" s="4">
        <f t="shared" si="23"/>
        <v>0</v>
      </c>
      <c r="AI119" s="4">
        <f t="shared" si="23"/>
        <v>0</v>
      </c>
    </row>
    <row r="120" spans="1:35" x14ac:dyDescent="0.25">
      <c r="A120" s="3" t="s">
        <v>179</v>
      </c>
      <c r="B120" s="7" t="s">
        <v>297</v>
      </c>
      <c r="C120" s="43" t="s">
        <v>192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 t="s">
        <v>102</v>
      </c>
      <c r="S120" s="4" t="s">
        <v>102</v>
      </c>
      <c r="T120" s="4" t="s">
        <v>102</v>
      </c>
      <c r="U120" s="4" t="s">
        <v>102</v>
      </c>
      <c r="V120" s="4" t="s">
        <v>102</v>
      </c>
      <c r="W120" s="4" t="s">
        <v>102</v>
      </c>
      <c r="X120" s="4" t="s">
        <v>102</v>
      </c>
      <c r="Y120" s="4" t="s">
        <v>102</v>
      </c>
      <c r="Z120" s="4" t="s">
        <v>102</v>
      </c>
      <c r="AA120" s="4" t="s">
        <v>102</v>
      </c>
      <c r="AB120" s="4">
        <v>0</v>
      </c>
      <c r="AC120" s="4">
        <v>0</v>
      </c>
      <c r="AD120" s="11">
        <v>0</v>
      </c>
      <c r="AE120" s="11">
        <v>0</v>
      </c>
      <c r="AF120" s="11">
        <v>0.6</v>
      </c>
      <c r="AG120" s="11">
        <v>0.3</v>
      </c>
      <c r="AH120" s="11">
        <v>0</v>
      </c>
      <c r="AI120" s="11">
        <v>0</v>
      </c>
    </row>
    <row r="121" spans="1:35" x14ac:dyDescent="0.25">
      <c r="A121" s="3" t="s">
        <v>182</v>
      </c>
      <c r="B121" s="7" t="s">
        <v>298</v>
      </c>
      <c r="C121" s="43" t="s">
        <v>299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 t="s">
        <v>102</v>
      </c>
      <c r="S121" s="4" t="s">
        <v>102</v>
      </c>
      <c r="T121" s="4" t="s">
        <v>102</v>
      </c>
      <c r="U121" s="4" t="s">
        <v>102</v>
      </c>
      <c r="V121" s="4" t="s">
        <v>102</v>
      </c>
      <c r="W121" s="4" t="s">
        <v>102</v>
      </c>
      <c r="X121" s="4" t="s">
        <v>102</v>
      </c>
      <c r="Y121" s="4" t="s">
        <v>102</v>
      </c>
      <c r="Z121" s="4" t="s">
        <v>102</v>
      </c>
      <c r="AA121" s="4" t="s">
        <v>102</v>
      </c>
      <c r="AB121" s="4">
        <v>0</v>
      </c>
      <c r="AC121" s="4">
        <v>0</v>
      </c>
      <c r="AD121" s="11">
        <v>0</v>
      </c>
      <c r="AE121" s="11">
        <v>0</v>
      </c>
      <c r="AF121" s="11">
        <v>4.58</v>
      </c>
      <c r="AG121" s="11">
        <v>0</v>
      </c>
      <c r="AH121" s="11">
        <v>0</v>
      </c>
      <c r="AI121" s="11">
        <v>0</v>
      </c>
    </row>
    <row r="122" spans="1:35" x14ac:dyDescent="0.25">
      <c r="A122" s="3" t="s">
        <v>183</v>
      </c>
      <c r="B122" s="7" t="s">
        <v>300</v>
      </c>
      <c r="C122" s="43" t="s">
        <v>194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 t="s">
        <v>102</v>
      </c>
      <c r="S122" s="4" t="s">
        <v>102</v>
      </c>
      <c r="T122" s="4" t="s">
        <v>102</v>
      </c>
      <c r="U122" s="4" t="s">
        <v>102</v>
      </c>
      <c r="V122" s="4" t="s">
        <v>102</v>
      </c>
      <c r="W122" s="4" t="s">
        <v>102</v>
      </c>
      <c r="X122" s="4" t="s">
        <v>102</v>
      </c>
      <c r="Y122" s="4" t="s">
        <v>102</v>
      </c>
      <c r="Z122" s="4" t="s">
        <v>102</v>
      </c>
      <c r="AA122" s="4" t="s">
        <v>102</v>
      </c>
      <c r="AB122" s="4">
        <v>0</v>
      </c>
      <c r="AC122" s="4">
        <v>0</v>
      </c>
      <c r="AD122" s="4">
        <v>0</v>
      </c>
      <c r="AE122" s="4">
        <v>0</v>
      </c>
      <c r="AF122" s="4">
        <v>0.6</v>
      </c>
      <c r="AG122" s="4">
        <v>0.3</v>
      </c>
      <c r="AH122" s="4">
        <v>0</v>
      </c>
      <c r="AI122" s="4">
        <v>0</v>
      </c>
    </row>
    <row r="123" spans="1:35" x14ac:dyDescent="0.25">
      <c r="A123" s="3" t="s">
        <v>184</v>
      </c>
      <c r="B123" s="44" t="s">
        <v>180</v>
      </c>
      <c r="C123" s="43" t="s">
        <v>181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 t="s">
        <v>102</v>
      </c>
      <c r="S123" s="4" t="s">
        <v>102</v>
      </c>
      <c r="T123" s="4" t="s">
        <v>102</v>
      </c>
      <c r="U123" s="4" t="s">
        <v>102</v>
      </c>
      <c r="V123" s="4" t="s">
        <v>102</v>
      </c>
      <c r="W123" s="4" t="s">
        <v>102</v>
      </c>
      <c r="X123" s="4" t="s">
        <v>102</v>
      </c>
      <c r="Y123" s="4" t="s">
        <v>102</v>
      </c>
      <c r="Z123" s="4" t="s">
        <v>102</v>
      </c>
      <c r="AA123" s="4" t="s">
        <v>102</v>
      </c>
      <c r="AB123" s="4">
        <v>0</v>
      </c>
      <c r="AC123" s="4">
        <v>0</v>
      </c>
      <c r="AD123" s="11">
        <v>0</v>
      </c>
      <c r="AE123" s="11">
        <v>0</v>
      </c>
      <c r="AF123" s="11">
        <v>2.36</v>
      </c>
      <c r="AG123" s="11">
        <v>1.18</v>
      </c>
      <c r="AH123" s="11">
        <v>0</v>
      </c>
      <c r="AI123" s="11">
        <v>0</v>
      </c>
    </row>
    <row r="124" spans="1:35" x14ac:dyDescent="0.25">
      <c r="A124" s="3" t="s">
        <v>187</v>
      </c>
      <c r="B124" s="44" t="s">
        <v>188</v>
      </c>
      <c r="C124" s="43" t="s">
        <v>189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 t="s">
        <v>102</v>
      </c>
      <c r="S124" s="4" t="s">
        <v>102</v>
      </c>
      <c r="T124" s="4" t="s">
        <v>102</v>
      </c>
      <c r="U124" s="4" t="s">
        <v>102</v>
      </c>
      <c r="V124" s="4" t="s">
        <v>102</v>
      </c>
      <c r="W124" s="4" t="s">
        <v>102</v>
      </c>
      <c r="X124" s="4" t="s">
        <v>102</v>
      </c>
      <c r="Y124" s="4" t="s">
        <v>102</v>
      </c>
      <c r="Z124" s="4" t="s">
        <v>102</v>
      </c>
      <c r="AA124" s="4" t="s">
        <v>102</v>
      </c>
      <c r="AB124" s="4">
        <v>0</v>
      </c>
      <c r="AC124" s="4">
        <v>0</v>
      </c>
      <c r="AD124" s="11">
        <v>0</v>
      </c>
      <c r="AE124" s="11">
        <v>0</v>
      </c>
      <c r="AF124" s="11">
        <v>0.6</v>
      </c>
      <c r="AG124" s="11">
        <v>0.36</v>
      </c>
      <c r="AH124" s="11">
        <v>0</v>
      </c>
      <c r="AI124" s="11">
        <v>0</v>
      </c>
    </row>
    <row r="125" spans="1:35" x14ac:dyDescent="0.25">
      <c r="A125" s="3" t="s">
        <v>190</v>
      </c>
      <c r="B125" s="7" t="s">
        <v>188</v>
      </c>
      <c r="C125" s="43" t="s">
        <v>301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 t="s">
        <v>102</v>
      </c>
      <c r="S125" s="4" t="s">
        <v>102</v>
      </c>
      <c r="T125" s="4" t="s">
        <v>102</v>
      </c>
      <c r="U125" s="4" t="s">
        <v>102</v>
      </c>
      <c r="V125" s="4" t="s">
        <v>102</v>
      </c>
      <c r="W125" s="4" t="s">
        <v>102</v>
      </c>
      <c r="X125" s="4" t="s">
        <v>102</v>
      </c>
      <c r="Y125" s="4" t="s">
        <v>102</v>
      </c>
      <c r="Z125" s="4" t="s">
        <v>102</v>
      </c>
      <c r="AA125" s="4" t="s">
        <v>102</v>
      </c>
      <c r="AB125" s="4">
        <v>0</v>
      </c>
      <c r="AC125" s="4">
        <v>0</v>
      </c>
      <c r="AD125" s="11">
        <v>0</v>
      </c>
      <c r="AE125" s="11">
        <v>0</v>
      </c>
      <c r="AF125" s="11">
        <v>0.79</v>
      </c>
      <c r="AG125" s="11">
        <v>0</v>
      </c>
      <c r="AH125" s="11">
        <v>0</v>
      </c>
      <c r="AI125" s="11">
        <v>0</v>
      </c>
    </row>
    <row r="126" spans="1:35" x14ac:dyDescent="0.25">
      <c r="A126" s="3" t="s">
        <v>191</v>
      </c>
      <c r="B126" s="7" t="s">
        <v>297</v>
      </c>
      <c r="C126" s="43" t="s">
        <v>196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 t="s">
        <v>102</v>
      </c>
      <c r="S126" s="4" t="s">
        <v>102</v>
      </c>
      <c r="T126" s="4" t="s">
        <v>102</v>
      </c>
      <c r="U126" s="4" t="s">
        <v>102</v>
      </c>
      <c r="V126" s="4" t="s">
        <v>102</v>
      </c>
      <c r="W126" s="4" t="s">
        <v>102</v>
      </c>
      <c r="X126" s="4" t="s">
        <v>102</v>
      </c>
      <c r="Y126" s="4" t="s">
        <v>102</v>
      </c>
      <c r="Z126" s="4" t="s">
        <v>102</v>
      </c>
      <c r="AA126" s="4" t="s">
        <v>102</v>
      </c>
      <c r="AB126" s="4">
        <v>0</v>
      </c>
      <c r="AC126" s="4">
        <v>0</v>
      </c>
      <c r="AD126" s="11">
        <v>0</v>
      </c>
      <c r="AE126" s="11">
        <v>0</v>
      </c>
      <c r="AF126" s="11">
        <v>0.6</v>
      </c>
      <c r="AG126" s="11">
        <v>0.3</v>
      </c>
      <c r="AH126" s="11">
        <v>0</v>
      </c>
      <c r="AI126" s="11">
        <v>0</v>
      </c>
    </row>
    <row r="127" spans="1:35" x14ac:dyDescent="0.25">
      <c r="A127" s="3" t="s">
        <v>193</v>
      </c>
      <c r="B127" s="7" t="s">
        <v>302</v>
      </c>
      <c r="C127" s="43" t="s">
        <v>198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 t="s">
        <v>102</v>
      </c>
      <c r="S127" s="4" t="s">
        <v>102</v>
      </c>
      <c r="T127" s="4" t="s">
        <v>102</v>
      </c>
      <c r="U127" s="4" t="s">
        <v>102</v>
      </c>
      <c r="V127" s="4" t="s">
        <v>102</v>
      </c>
      <c r="W127" s="4" t="s">
        <v>102</v>
      </c>
      <c r="X127" s="4" t="s">
        <v>102</v>
      </c>
      <c r="Y127" s="4" t="s">
        <v>102</v>
      </c>
      <c r="Z127" s="4" t="s">
        <v>102</v>
      </c>
      <c r="AA127" s="4" t="s">
        <v>102</v>
      </c>
      <c r="AB127" s="4">
        <v>0</v>
      </c>
      <c r="AC127" s="4">
        <v>0</v>
      </c>
      <c r="AD127" s="11">
        <v>0</v>
      </c>
      <c r="AE127" s="11">
        <v>0</v>
      </c>
      <c r="AF127" s="11">
        <v>0.6</v>
      </c>
      <c r="AG127" s="11">
        <v>0.3</v>
      </c>
      <c r="AH127" s="11">
        <v>0</v>
      </c>
      <c r="AI127" s="11">
        <v>0</v>
      </c>
    </row>
    <row r="128" spans="1:35" ht="47.25" x14ac:dyDescent="0.25">
      <c r="A128" s="3" t="s">
        <v>195</v>
      </c>
      <c r="B128" s="40" t="s">
        <v>185</v>
      </c>
      <c r="C128" s="43" t="s">
        <v>186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 t="s">
        <v>102</v>
      </c>
      <c r="S128" s="4" t="s">
        <v>102</v>
      </c>
      <c r="T128" s="4" t="s">
        <v>102</v>
      </c>
      <c r="U128" s="4" t="s">
        <v>102</v>
      </c>
      <c r="V128" s="4" t="s">
        <v>102</v>
      </c>
      <c r="W128" s="4" t="s">
        <v>102</v>
      </c>
      <c r="X128" s="4" t="s">
        <v>102</v>
      </c>
      <c r="Y128" s="4" t="s">
        <v>102</v>
      </c>
      <c r="Z128" s="4" t="s">
        <v>102</v>
      </c>
      <c r="AA128" s="4" t="s">
        <v>102</v>
      </c>
      <c r="AB128" s="4">
        <v>0</v>
      </c>
      <c r="AC128" s="4">
        <v>0</v>
      </c>
      <c r="AD128" s="11">
        <v>0</v>
      </c>
      <c r="AE128" s="11">
        <v>0</v>
      </c>
      <c r="AF128" s="11">
        <v>0.1</v>
      </c>
      <c r="AG128" s="11">
        <v>0.36</v>
      </c>
      <c r="AH128" s="11">
        <v>0</v>
      </c>
      <c r="AI128" s="11">
        <v>0</v>
      </c>
    </row>
    <row r="129" spans="1:35" x14ac:dyDescent="0.25">
      <c r="A129" s="3" t="s">
        <v>197</v>
      </c>
      <c r="B129" s="44" t="s">
        <v>303</v>
      </c>
      <c r="C129" s="29" t="s">
        <v>200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 t="s">
        <v>102</v>
      </c>
      <c r="S129" s="4" t="s">
        <v>102</v>
      </c>
      <c r="T129" s="4" t="s">
        <v>102</v>
      </c>
      <c r="U129" s="4" t="s">
        <v>102</v>
      </c>
      <c r="V129" s="4" t="s">
        <v>102</v>
      </c>
      <c r="W129" s="4" t="s">
        <v>102</v>
      </c>
      <c r="X129" s="4" t="s">
        <v>102</v>
      </c>
      <c r="Y129" s="4" t="s">
        <v>102</v>
      </c>
      <c r="Z129" s="4" t="s">
        <v>102</v>
      </c>
      <c r="AA129" s="4" t="s">
        <v>102</v>
      </c>
      <c r="AB129" s="4">
        <v>0</v>
      </c>
      <c r="AC129" s="4">
        <v>0</v>
      </c>
      <c r="AD129" s="11">
        <v>0</v>
      </c>
      <c r="AE129" s="11">
        <v>0</v>
      </c>
      <c r="AF129" s="11">
        <v>6.1879999999999997</v>
      </c>
      <c r="AG129" s="11">
        <v>2.0499999999999998</v>
      </c>
      <c r="AH129" s="11">
        <v>0</v>
      </c>
      <c r="AI129" s="11">
        <v>0</v>
      </c>
    </row>
    <row r="130" spans="1:35" x14ac:dyDescent="0.25">
      <c r="A130" s="3" t="s">
        <v>199</v>
      </c>
      <c r="B130" s="44" t="s">
        <v>242</v>
      </c>
      <c r="C130" s="29" t="s">
        <v>243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 t="s">
        <v>102</v>
      </c>
      <c r="S130" s="4" t="s">
        <v>102</v>
      </c>
      <c r="T130" s="4" t="s">
        <v>102</v>
      </c>
      <c r="U130" s="4" t="s">
        <v>102</v>
      </c>
      <c r="V130" s="4" t="s">
        <v>102</v>
      </c>
      <c r="W130" s="4" t="s">
        <v>102</v>
      </c>
      <c r="X130" s="4" t="s">
        <v>102</v>
      </c>
      <c r="Y130" s="4" t="s">
        <v>102</v>
      </c>
      <c r="Z130" s="4" t="s">
        <v>102</v>
      </c>
      <c r="AA130" s="4" t="s">
        <v>102</v>
      </c>
      <c r="AB130" s="4">
        <v>0</v>
      </c>
      <c r="AC130" s="4">
        <v>0</v>
      </c>
      <c r="AD130" s="11">
        <v>0</v>
      </c>
      <c r="AE130" s="11">
        <v>0</v>
      </c>
      <c r="AF130" s="11">
        <v>1.665</v>
      </c>
      <c r="AG130" s="11">
        <v>0</v>
      </c>
      <c r="AH130" s="11">
        <v>0</v>
      </c>
      <c r="AI130" s="11">
        <v>0</v>
      </c>
    </row>
  </sheetData>
  <mergeCells count="31">
    <mergeCell ref="AH17:AI17"/>
    <mergeCell ref="N17:O17"/>
    <mergeCell ref="P17:Q17"/>
    <mergeCell ref="R17:S17"/>
    <mergeCell ref="T17:U17"/>
    <mergeCell ref="V17:W17"/>
    <mergeCell ref="X17:Y17"/>
    <mergeCell ref="R16:W16"/>
    <mergeCell ref="X16:AA16"/>
    <mergeCell ref="AB16:AC16"/>
    <mergeCell ref="AD16:AG16"/>
    <mergeCell ref="Z17:AA17"/>
    <mergeCell ref="AB17:AC17"/>
    <mergeCell ref="AD17:AE17"/>
    <mergeCell ref="AF17:AG17"/>
    <mergeCell ref="A4:AI4"/>
    <mergeCell ref="S5:T5"/>
    <mergeCell ref="T10:U10"/>
    <mergeCell ref="R12:AA12"/>
    <mergeCell ref="A15:A18"/>
    <mergeCell ref="B15:B18"/>
    <mergeCell ref="C15:C18"/>
    <mergeCell ref="D15:AI15"/>
    <mergeCell ref="D16:K16"/>
    <mergeCell ref="L16:Q16"/>
    <mergeCell ref="AH16:AI16"/>
    <mergeCell ref="D17:E17"/>
    <mergeCell ref="F17:G17"/>
    <mergeCell ref="H17:I17"/>
    <mergeCell ref="J17:K17"/>
    <mergeCell ref="L17:M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0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2025-08-11T09:56:46Z</cp:lastPrinted>
  <dcterms:created xsi:type="dcterms:W3CDTF">2024-08-26T09:27:39Z</dcterms:created>
  <dcterms:modified xsi:type="dcterms:W3CDTF">2025-08-11T11:32:40Z</dcterms:modified>
</cp:coreProperties>
</file>