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0" yWindow="0" windowWidth="22395" windowHeight="9210"/>
  </bookViews>
  <sheets>
    <sheet name="Титульный лист" sheetId="5" r:id="rId1"/>
    <sheet name="28а" sheetId="13" r:id="rId2"/>
    <sheet name="28б" sheetId="9" r:id="rId3"/>
    <sheet name="2" sheetId="4" r:id="rId4"/>
    <sheet name="3" sheetId="8" r:id="rId5"/>
    <sheet name="4" sheetId="12" r:id="rId6"/>
    <sheet name="5" sheetId="11" r:id="rId7"/>
  </sheets>
  <externalReferences>
    <externalReference r:id="rId8"/>
  </externalReferences>
  <definedNames>
    <definedName name="COMPANY">[1]Титульный!$F$14</definedName>
    <definedName name="PF">[1]Титульный!$F$18</definedName>
    <definedName name="TABLE" localSheetId="3">'2'!#REF!</definedName>
    <definedName name="TABLE" localSheetId="4">'3'!#REF!</definedName>
    <definedName name="TABLE" localSheetId="5">'4'!#REF!</definedName>
    <definedName name="TABLE" localSheetId="6">'5'!#REF!</definedName>
    <definedName name="TABLE_2" localSheetId="3">'2'!#REF!</definedName>
    <definedName name="TABLE_2" localSheetId="4">'3'!#REF!</definedName>
    <definedName name="TABLE_2" localSheetId="5">'4'!#REF!</definedName>
    <definedName name="TABLE_2" localSheetId="6">'5'!#REF!</definedName>
    <definedName name="YEAR_PERIOD">[1]Титульный!$F$21</definedName>
    <definedName name="_xlnm.Print_Area" localSheetId="3">'2'!$A$1:$DA$18</definedName>
    <definedName name="_xlnm.Print_Area" localSheetId="4">'3'!$A$1:$DA$20</definedName>
    <definedName name="_xlnm.Print_Area" localSheetId="5">'4'!$A$1:$DA$25</definedName>
    <definedName name="_xlnm.Print_Area" localSheetId="6">'5'!$A$1:$DA$25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3"/>
  <c r="F22"/>
  <c r="F16"/>
  <c r="F15"/>
  <c r="C23"/>
  <c r="BJ17" i="8" l="1"/>
  <c r="AN17"/>
  <c r="BJ13"/>
  <c r="AN13"/>
  <c r="C16" i="13" l="1"/>
  <c r="E15"/>
  <c r="D15"/>
  <c r="C15"/>
</calcChain>
</file>

<file path=xl/sharedStrings.xml><?xml version="1.0" encoding="utf-8"?>
<sst xmlns="http://schemas.openxmlformats.org/spreadsheetml/2006/main" count="235" uniqueCount="83">
  <si>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</si>
  <si>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</si>
  <si>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1.</t>
  </si>
  <si>
    <t>2.</t>
  </si>
  <si>
    <t>3.</t>
  </si>
  <si>
    <t>Приложение № 2</t>
  </si>
  <si>
    <t>И Н Ф О Р М А Ц И Я</t>
  </si>
  <si>
    <t>Объем мощности,
введенной
в основные фонды
за 3 предыдущих
года (кВт)</t>
  </si>
  <si>
    <t>Фактические
расходы на
строительство
подстанций
за 3 предыдущих
года
(тыс. рублей)</t>
  </si>
  <si>
    <t>Строительство пунктов секционирования (распределенных пунктов)</t>
  </si>
  <si>
    <t>Строительство центров питания и подстанций уровнем напряжения 35 кВ и выше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</si>
  <si>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</si>
  <si>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Приложение № 5</t>
  </si>
  <si>
    <t>Категория заявителей</t>
  </si>
  <si>
    <t>Количество заявок
(штук)</t>
  </si>
  <si>
    <t>Максимальная мощность
(кВт)</t>
  </si>
  <si>
    <t>0,4 кВ</t>
  </si>
  <si>
    <t>1 - 20 кВ</t>
  </si>
  <si>
    <t>35 кВ
и выше</t>
  </si>
  <si>
    <t>До 15 кВт - всего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</si>
  <si>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</si>
  <si>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</si>
  <si>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</si>
  <si>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</si>
  <si>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</si>
  <si>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</si>
  <si>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</si>
  <si>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</si>
  <si>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4</t>
  </si>
  <si>
    <t>Максимальная 
мощность (кВт)</t>
  </si>
  <si>
    <t>1 - 20
кВ</t>
  </si>
  <si>
    <t>Приложение № 3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</si>
  <si>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рублей)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</si>
  <si>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</si>
  <si>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</si>
  <si>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</si>
  <si>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35 кВ</t>
  </si>
  <si>
    <t>Строительство воздушных линий электропередачи:</t>
  </si>
  <si>
    <t>Информация</t>
  </si>
  <si>
    <t xml:space="preserve">о расходах, публикуемая в соответствии с п. 19 (в) Стандартов раскрытия </t>
  </si>
  <si>
    <t>информации сетевой организацией</t>
  </si>
  <si>
    <t>*</t>
  </si>
  <si>
    <t>Решение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ставок, определяющих величину платы за технологическое присоединение к электрическим сетям территориальных сетевых организаций:</t>
  </si>
  <si>
    <t>(в ред. Постановления Правительства РФ
от 07.03.2020 № 246)</t>
  </si>
  <si>
    <t>От 670 кВт - всего</t>
  </si>
  <si>
    <t>Количество 
договоров (штук)</t>
  </si>
  <si>
    <t>Стоимость 
договоров (без НДС)
(тыс. рублей)</t>
  </si>
  <si>
    <t>№</t>
  </si>
  <si>
    <t>Наименование мероприятий</t>
  </si>
  <si>
    <t>Информация для расчет стандартизированной ставки С1</t>
  </si>
  <si>
    <t>Расходы на одно присоединение (руб. на одно ТП)</t>
  </si>
  <si>
    <t>Расходы по каждому мероприятию, (руб.)</t>
  </si>
  <si>
    <t>Количество технологических присоединений, (шт.)</t>
  </si>
  <si>
    <t>Объем максимальной мощности, (кВт)</t>
  </si>
  <si>
    <t>1*</t>
  </si>
  <si>
    <t>Подготовка и выдача сетевой организацией технических условий, включая согласование с системным оператором, в случае если такое согласование предусмотрено законодательством Российской Федерации об электроэнергетике</t>
  </si>
  <si>
    <t>2**</t>
  </si>
  <si>
    <t>Проверка сетевой организацией выполнения Заявителем технических условий</t>
  </si>
  <si>
    <t>в соотвествии с заключенными договорами</t>
  </si>
  <si>
    <t>**</t>
  </si>
  <si>
    <t>в соотвествии с выданными АТП</t>
  </si>
  <si>
    <t>Расходы на выполнение мероприятий по технологическому присоединению, предусмотренные подпунктами "а" и "в" 
пункта 16 Методических указаний, за 2022 год</t>
  </si>
  <si>
    <r>
      <t>1. Полное наименование:</t>
    </r>
    <r>
      <rPr>
        <sz val="12"/>
        <color rgb="FF000000"/>
        <rFont val="Times New Roman"/>
        <family val="1"/>
        <charset val="204"/>
      </rPr>
      <t xml:space="preserve"> Муниципальное предприятие "Всеволожское предприятие электрических сетей"</t>
    </r>
  </si>
  <si>
    <r>
      <t>2. Сокращенное наименование:</t>
    </r>
    <r>
      <rPr>
        <sz val="12"/>
        <color rgb="FF000000"/>
        <rFont val="Times New Roman"/>
        <family val="1"/>
        <charset val="204"/>
      </rPr>
      <t xml:space="preserve"> МП "ВПЭС"</t>
    </r>
  </si>
  <si>
    <r>
      <t>3. Место нахождения:</t>
    </r>
    <r>
      <rPr>
        <sz val="12"/>
        <color rgb="FF000000"/>
        <rFont val="Times New Roman"/>
        <family val="1"/>
        <charset val="204"/>
      </rPr>
      <t xml:space="preserve"> 188644, Ленинградская область, Всеволожский район, г. Всеволожск, ул. Межевая, 6В</t>
    </r>
  </si>
  <si>
    <r>
      <t>4. Адрес юридического лица:</t>
    </r>
    <r>
      <rPr>
        <sz val="12"/>
        <color rgb="FF000000"/>
        <rFont val="Times New Roman"/>
        <family val="1"/>
        <charset val="204"/>
      </rPr>
      <t xml:space="preserve"> 188644, Ленинградская область, Всеволожский район, г. Всеволожск, ул. Межевая, 6А</t>
    </r>
  </si>
  <si>
    <r>
      <t>5. ИНН:</t>
    </r>
    <r>
      <rPr>
        <sz val="12"/>
        <color rgb="FF000000"/>
        <rFont val="Times New Roman"/>
        <family val="1"/>
        <charset val="204"/>
      </rPr>
      <t xml:space="preserve"> 4703005850</t>
    </r>
  </si>
  <si>
    <r>
      <t>6. КПП:</t>
    </r>
    <r>
      <rPr>
        <sz val="12"/>
        <color rgb="FF000000"/>
        <rFont val="Times New Roman"/>
        <family val="1"/>
        <charset val="204"/>
      </rPr>
      <t xml:space="preserve"> 470301001</t>
    </r>
  </si>
  <si>
    <r>
      <t>7. Ф.И.О. руководителя:</t>
    </r>
    <r>
      <rPr>
        <sz val="12"/>
        <color rgb="FF000000"/>
        <rFont val="Times New Roman"/>
        <family val="1"/>
        <charset val="204"/>
      </rPr>
      <t xml:space="preserve"> Фефелов Максим Николаевич</t>
    </r>
  </si>
  <si>
    <r>
      <t>8. Адрес электронной почты:</t>
    </r>
    <r>
      <rPr>
        <sz val="12"/>
        <color rgb="FF000000"/>
        <rFont val="Times New Roman"/>
        <family val="1"/>
        <charset val="204"/>
      </rPr>
      <t xml:space="preserve"> vpes@vsevpes.ru</t>
    </r>
  </si>
  <si>
    <r>
      <t>9. Контактный телефон:</t>
    </r>
    <r>
      <rPr>
        <sz val="12"/>
        <color rgb="FF000000"/>
        <rFont val="Times New Roman"/>
        <family val="1"/>
        <charset val="204"/>
      </rPr>
      <t xml:space="preserve">  8 (81370) 25412</t>
    </r>
  </si>
  <si>
    <r>
      <t>10. Факс:</t>
    </r>
    <r>
      <rPr>
        <sz val="12"/>
        <color theme="1"/>
        <rFont val="Times New Roman"/>
        <family val="1"/>
        <charset val="204"/>
      </rPr>
      <t xml:space="preserve"> 8 (81370) 29329</t>
    </r>
  </si>
  <si>
    <t>Расходы на выполнение мероприятий по технологическому присоединению, предусмотренные подпунктами "а" и "в" 
пункта 16 Методических указаний, за 2023 год</t>
  </si>
  <si>
    <t>ИНФОРМАЦИЯ
о расходах на подготовку и выдачу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на проверку сетевой организацией выполнения заявителем технических условий в соответствии с разделом IX Правил технологического присоединения на территории Ленинградской области</t>
  </si>
  <si>
    <t>В соответствии со Стандартами раскрытия информации Приказ ЛенРТК опубликован на официальном сайте сетевой организации:</t>
  </si>
  <si>
    <t>-</t>
  </si>
  <si>
    <t>Размер платы за технологическое присоединение на 2025 год определяется в соответствии с Приказом Комитета по тарифам и ценовой политики Ленинградской области от 11.11.2024 №142-П  "Об установлении платы за технологическое присоединение энергопринимающих устройств максимальной мощностью, не превышающей 15 кВт включительно (с учетом ранее присоединенной в данной точке присоединения мощности), стандартизированных тарифных ставок, формул для расчета платы за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к электрическим сетям сетевых организаций Ленинградской области на территории Ленинградской области на 2025 год"</t>
  </si>
  <si>
    <t>https://vsevpes.ru/fileadmin/template/Prikaz_LenRTK/142-p_2024_tpeh_180351.pdf</t>
  </si>
  <si>
    <t>Расходы на выполнение мероприятий по технологическому присоединению, предусмотренные подпунктами "а" и "в" 
пункта 16 Методических указаний, за 2024 год</t>
  </si>
  <si>
    <t>о фактических средних данных о присоединенных объемах
максимальной мощности за 3 предыдущих года (2022-2024гг.)
по каждому мероприятию</t>
  </si>
  <si>
    <t>о фактических средних данных о длине линий электропередачи
и об объемах максимальной мощности построенных объектов
за 3 предыдущих года (2022-2024 гг.) по каждому мероприятию</t>
  </si>
  <si>
    <t>об осуществлении технологического присоединения по договорам, 
заключенным за текущий период</t>
  </si>
  <si>
    <t>о поданных заявках на технологическое присоединение 
за текущий период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</si>
</sst>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_-;\-* #,##0.00_-;_-* &quot;-&quot;??_-;_-@_-"/>
    <numFmt numFmtId="166" formatCode="_-* #,##0.00_₽_-;\-* #,##0.00_₽_-;_-* &quot;-&quot;??_₽_-;_-@_-"/>
    <numFmt numFmtId="167" formatCode="_-* #,##0\ _₽_-;\-* #,##0\ _₽_-;_-* &quot;-&quot;??\ _₽_-;_-@_-"/>
    <numFmt numFmtId="168" formatCode="_-* #,##0.000_-;\-* #,##0.000_-;_-* &quot;-&quot;??_-;_-@_-"/>
  </numFmts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8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7" fillId="0" borderId="0"/>
    <xf numFmtId="166" fontId="10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9" fillId="0" borderId="0"/>
    <xf numFmtId="166" fontId="1" fillId="0" borderId="0" applyFont="0" applyFill="0" applyBorder="0" applyAlignment="0" applyProtection="0"/>
    <xf numFmtId="0" fontId="1" fillId="0" borderId="0"/>
    <xf numFmtId="0" fontId="10" fillId="0" borderId="0"/>
    <xf numFmtId="0" fontId="17" fillId="0" borderId="0"/>
    <xf numFmtId="0" fontId="17" fillId="0" borderId="0"/>
    <xf numFmtId="165" fontId="10" fillId="0" borderId="0" applyFont="0" applyFill="0" applyBorder="0" applyAlignment="0" applyProtection="0"/>
    <xf numFmtId="0" fontId="21" fillId="0" borderId="0"/>
    <xf numFmtId="0" fontId="10" fillId="0" borderId="0"/>
  </cellStyleXfs>
  <cellXfs count="138">
    <xf numFmtId="0" fontId="0" fillId="0" borderId="0" xfId="0"/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10" fillId="0" borderId="0" xfId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Alignment="1"/>
    <xf numFmtId="0" fontId="0" fillId="0" borderId="0" xfId="0" applyAlignment="1"/>
    <xf numFmtId="0" fontId="10" fillId="0" borderId="0" xfId="3"/>
    <xf numFmtId="165" fontId="4" fillId="0" borderId="0" xfId="5" applyFont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4" fillId="2" borderId="8" xfId="0" applyFont="1" applyFill="1" applyBorder="1" applyAlignment="1">
      <alignment horizontal="center" vertical="center" wrapText="1"/>
    </xf>
    <xf numFmtId="0" fontId="16" fillId="0" borderId="0" xfId="7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7" applyAlignment="1">
      <alignment horizontal="left" vertical="center" wrapText="1"/>
    </xf>
    <xf numFmtId="0" fontId="25" fillId="0" borderId="0" xfId="7" applyFont="1" applyAlignment="1">
      <alignment horizontal="left" vertical="center" wrapText="1"/>
    </xf>
    <xf numFmtId="165" fontId="4" fillId="0" borderId="2" xfId="5" applyFont="1" applyBorder="1" applyAlignment="1">
      <alignment horizontal="center" vertical="center"/>
    </xf>
    <xf numFmtId="165" fontId="4" fillId="0" borderId="1" xfId="5" applyFont="1" applyBorder="1" applyAlignment="1">
      <alignment horizontal="center" vertical="center"/>
    </xf>
    <xf numFmtId="165" fontId="4" fillId="0" borderId="3" xfId="5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5" fontId="22" fillId="0" borderId="2" xfId="5" applyFont="1" applyFill="1" applyBorder="1" applyAlignment="1">
      <alignment horizontal="center" vertical="center"/>
    </xf>
    <xf numFmtId="165" fontId="22" fillId="0" borderId="1" xfId="5" applyFont="1" applyFill="1" applyBorder="1" applyAlignment="1">
      <alignment horizontal="center" vertical="center"/>
    </xf>
    <xf numFmtId="165" fontId="22" fillId="0" borderId="3" xfId="5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5" fontId="4" fillId="0" borderId="2" xfId="5" applyFont="1" applyFill="1" applyBorder="1" applyAlignment="1">
      <alignment horizontal="center" vertical="center"/>
    </xf>
    <xf numFmtId="165" fontId="4" fillId="0" borderId="1" xfId="5" applyFont="1" applyFill="1" applyBorder="1" applyAlignment="1">
      <alignment horizontal="center" vertical="center"/>
    </xf>
    <xf numFmtId="165" fontId="4" fillId="0" borderId="3" xfId="5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8" fontId="4" fillId="0" borderId="2" xfId="5" applyNumberFormat="1" applyFont="1" applyBorder="1" applyAlignment="1">
      <alignment horizontal="center" vertical="center"/>
    </xf>
    <xf numFmtId="168" fontId="4" fillId="0" borderId="1" xfId="5" applyNumberFormat="1" applyFont="1" applyBorder="1" applyAlignment="1">
      <alignment horizontal="center" vertical="center"/>
    </xf>
    <xf numFmtId="168" fontId="4" fillId="0" borderId="3" xfId="5" applyNumberFormat="1" applyFont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Fill="1" applyBorder="1" applyAlignment="1">
      <alignment horizontal="center" vertical="top" wrapText="1"/>
    </xf>
    <xf numFmtId="167" fontId="22" fillId="0" borderId="3" xfId="0" applyNumberFormat="1" applyFont="1" applyFill="1" applyBorder="1" applyAlignment="1">
      <alignment horizontal="center" vertical="top" wrapText="1"/>
    </xf>
    <xf numFmtId="164" fontId="22" fillId="0" borderId="2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164" fontId="22" fillId="0" borderId="3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top" wrapText="1" indent="1"/>
    </xf>
    <xf numFmtId="0" fontId="4" fillId="0" borderId="3" xfId="0" applyNumberFormat="1" applyFont="1" applyBorder="1" applyAlignment="1">
      <alignment horizontal="left" vertical="top" wrapText="1" indent="1"/>
    </xf>
    <xf numFmtId="0" fontId="7" fillId="0" borderId="0" xfId="0" applyNumberFormat="1" applyFont="1" applyBorder="1" applyAlignment="1">
      <alignment horizontal="justify" vertical="top" wrapText="1"/>
    </xf>
    <xf numFmtId="0" fontId="8" fillId="0" borderId="0" xfId="0" applyNumberFormat="1" applyFont="1" applyBorder="1" applyAlignment="1">
      <alignment horizontal="justify" vertical="top" wrapText="1"/>
    </xf>
    <xf numFmtId="0" fontId="7" fillId="0" borderId="0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 wrapText="1"/>
    </xf>
    <xf numFmtId="167" fontId="22" fillId="0" borderId="3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wrapText="1" indent="1"/>
    </xf>
    <xf numFmtId="167" fontId="22" fillId="0" borderId="2" xfId="0" applyNumberFormat="1" applyFont="1" applyFill="1" applyBorder="1" applyAlignment="1">
      <alignment horizontal="right" vertical="center" wrapText="1"/>
    </xf>
    <xf numFmtId="167" fontId="22" fillId="0" borderId="1" xfId="0" applyNumberFormat="1" applyFont="1" applyFill="1" applyBorder="1" applyAlignment="1">
      <alignment horizontal="right" vertical="center" wrapText="1"/>
    </xf>
    <xf numFmtId="167" fontId="22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</cellXfs>
  <cellStyles count="25">
    <cellStyle name="Гиперссылка" xfId="7" builtinId="8"/>
    <cellStyle name="Обычный" xfId="0" builtinId="0"/>
    <cellStyle name="Обычный 14" xfId="24"/>
    <cellStyle name="Обычный 19" xfId="19"/>
    <cellStyle name="Обычный 2" xfId="3"/>
    <cellStyle name="Обычный 2 2" xfId="10"/>
    <cellStyle name="Обычный 2 3" xfId="16"/>
    <cellStyle name="Обычный 28" xfId="12"/>
    <cellStyle name="Обычный 28 2" xfId="14"/>
    <cellStyle name="Обычный 3" xfId="1"/>
    <cellStyle name="Обычный 4" xfId="8"/>
    <cellStyle name="Обычный 5" xfId="23"/>
    <cellStyle name="Обычный 6" xfId="6"/>
    <cellStyle name="Обычный 7" xfId="20"/>
    <cellStyle name="Обычный 7 2" xfId="21"/>
    <cellStyle name="Обычный 86 2 2" xfId="18"/>
    <cellStyle name="Процентный 2" xfId="4"/>
    <cellStyle name="Финансовый" xfId="5" builtinId="3"/>
    <cellStyle name="Финансовый 2" xfId="2"/>
    <cellStyle name="Финансовый 2 2" xfId="22"/>
    <cellStyle name="Финансовый 2 3" xfId="13"/>
    <cellStyle name="Финансовый 3" xfId="9"/>
    <cellStyle name="Финансовый 4" xfId="17"/>
    <cellStyle name="Финансовый 5" xfId="11"/>
    <cellStyle name="Финансовый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strum.local\files\Files\&#1056;&#1069;&#1057;\1%20&#1053;&#1054;&#1042;&#1054;&#1045;%20&#1056;&#1040;&#1057;&#1055;&#1054;&#1051;&#1054;&#1046;&#1045;&#1053;&#1048;&#1045;%20&#1055;&#1040;&#1055;&#1054;&#1050;\03%20&#1055;&#1083;&#1072;&#1085;&#1086;&#1074;&#1086;&#1101;&#1082;&#1086;&#1085;&#1086;&#1084;&#1080;&#1095;&#1077;&#1089;&#1082;&#1080;&#1077;\3.1%20&#1057;&#1072;&#1085;&#1082;&#1090;-&#1055;&#1077;&#1090;&#1077;&#1088;&#1073;&#1091;&#1088;&#1075;\3.1%20&#1054;&#1090;&#1095;&#1077;&#1090;&#1099;\2016\4%20&#1082;&#1074;.%20(&#1075;&#1086;&#1076;&#1086;&#1074;&#1086;&#1081;)\&#1054;&#1090;&#1095;&#1077;&#1090;%20&#1087;&#1086;%20&#1058;&#1077;&#1093;%20&#1087;&#1088;&#1080;&#1089;&#1086;&#1077;&#1076;&#1080;&#1085;&#1077;&#1085;&#1080;&#1102;\EE.CONNECT.4.178_v1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13-КТ-1(1)"/>
      <sheetName val="13-КТ-1(2)"/>
      <sheetName val="13-КТ-2"/>
      <sheetName val="13-КТ-3"/>
      <sheetName val="14-КТ"/>
      <sheetName val="15-КТ"/>
      <sheetName val="16-КТ"/>
      <sheetName val="17-КТ"/>
      <sheetName val="18-КТ"/>
      <sheetName val="19-КТ"/>
      <sheetName val="20-КТ"/>
      <sheetName val="Комментарии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14">
          <cell r="F14" t="str">
            <v>ООО "РЭС"</v>
          </cell>
        </row>
        <row r="18">
          <cell r="F18" t="str">
            <v>Факт</v>
          </cell>
        </row>
        <row r="21">
          <cell r="F21">
            <v>2016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vsevpes.ru/fileadmin/template/Prikaz_LenRTK/142-p_2024_tpeh_18035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DM19"/>
  <sheetViews>
    <sheetView tabSelected="1" view="pageBreakPreview" zoomScaleNormal="100" zoomScaleSheetLayoutView="100" workbookViewId="0">
      <selection activeCell="AN30" sqref="AN30"/>
    </sheetView>
  </sheetViews>
  <sheetFormatPr defaultRowHeight="12.75"/>
  <cols>
    <col min="1" max="69" width="0.85546875"/>
    <col min="70" max="70" width="0.85546875" customWidth="1"/>
    <col min="71" max="73" width="0.85546875"/>
    <col min="74" max="74" width="0.85546875" customWidth="1"/>
    <col min="75" max="86" width="0.85546875"/>
    <col min="87" max="88" width="0.85546875" customWidth="1"/>
    <col min="89" max="104" width="1" customWidth="1"/>
    <col min="105" max="105" width="27.140625" customWidth="1"/>
    <col min="106" max="117" width="1" customWidth="1"/>
  </cols>
  <sheetData>
    <row r="1" spans="1:1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</row>
    <row r="2" spans="1:117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</row>
    <row r="3" spans="1:117" ht="15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9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</row>
    <row r="4" spans="1:117" ht="15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ht="16.5">
      <c r="A5" s="40" t="s">
        <v>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</row>
    <row r="6" spans="1:117" ht="16.5">
      <c r="A6" s="40" t="s">
        <v>39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</row>
    <row r="7" spans="1:117" ht="16.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0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3" t="s">
        <v>40</v>
      </c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</row>
    <row r="8" spans="1:117" ht="15.7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10" spans="1:117" ht="15" customHeight="1">
      <c r="A10" s="17" t="s">
        <v>62</v>
      </c>
      <c r="B10" s="17"/>
      <c r="C10" s="17"/>
      <c r="D10" s="17"/>
      <c r="E10" s="17"/>
      <c r="F10" s="17"/>
      <c r="G10" s="17"/>
    </row>
    <row r="11" spans="1:117" ht="15.75">
      <c r="A11" s="17" t="s">
        <v>63</v>
      </c>
      <c r="B11" s="16"/>
      <c r="C11" s="16"/>
      <c r="D11" s="16"/>
      <c r="E11" s="16"/>
      <c r="F11" s="16"/>
      <c r="G11" s="16"/>
    </row>
    <row r="12" spans="1:117" ht="15.75" customHeight="1">
      <c r="A12" s="17" t="s">
        <v>64</v>
      </c>
      <c r="B12" s="17"/>
      <c r="C12" s="17"/>
      <c r="D12" s="17"/>
      <c r="E12" s="17"/>
      <c r="F12" s="17"/>
      <c r="G12" s="17"/>
    </row>
    <row r="13" spans="1:117" ht="15" customHeight="1">
      <c r="A13" s="17" t="s">
        <v>65</v>
      </c>
      <c r="B13" s="17"/>
      <c r="C13" s="17"/>
      <c r="D13" s="17"/>
      <c r="E13" s="17"/>
      <c r="F13" s="17"/>
      <c r="G13" s="17"/>
    </row>
    <row r="14" spans="1:117" ht="15.75">
      <c r="A14" s="17" t="s">
        <v>66</v>
      </c>
      <c r="B14" s="19"/>
      <c r="C14" s="19"/>
      <c r="D14" s="19"/>
      <c r="E14" s="19"/>
      <c r="F14" s="19"/>
      <c r="G14" s="19"/>
    </row>
    <row r="15" spans="1:117" ht="15.75">
      <c r="A15" s="17" t="s">
        <v>67</v>
      </c>
      <c r="B15" s="19"/>
      <c r="C15" s="19"/>
      <c r="D15" s="19"/>
      <c r="E15" s="19"/>
      <c r="F15" s="19"/>
      <c r="G15" s="19"/>
    </row>
    <row r="16" spans="1:117" ht="15.75">
      <c r="A16" s="17" t="s">
        <v>68</v>
      </c>
      <c r="B16" s="20"/>
      <c r="C16" s="20"/>
      <c r="D16" s="20"/>
      <c r="E16" s="20"/>
      <c r="F16" s="20"/>
      <c r="G16" s="20"/>
    </row>
    <row r="17" spans="1:7" ht="15.75">
      <c r="A17" s="17" t="s">
        <v>69</v>
      </c>
      <c r="B17" s="20"/>
      <c r="C17" s="20"/>
      <c r="D17" s="20"/>
      <c r="E17" s="20"/>
      <c r="F17" s="20"/>
      <c r="G17" s="20"/>
    </row>
    <row r="18" spans="1:7" ht="15.75">
      <c r="A18" s="17" t="s">
        <v>70</v>
      </c>
      <c r="B18" s="20"/>
      <c r="C18" s="20"/>
      <c r="D18" s="20"/>
      <c r="E18" s="20"/>
      <c r="F18" s="20"/>
      <c r="G18" s="20"/>
    </row>
    <row r="19" spans="1:7" ht="15.75">
      <c r="A19" s="18" t="s">
        <v>71</v>
      </c>
      <c r="B19" s="20"/>
      <c r="C19" s="20"/>
      <c r="D19" s="20"/>
      <c r="E19" s="20"/>
      <c r="F19" s="20"/>
      <c r="G19" s="20"/>
    </row>
  </sheetData>
  <mergeCells count="2">
    <mergeCell ref="A5:DA5"/>
    <mergeCell ref="A6:DA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6"/>
  <sheetViews>
    <sheetView view="pageBreakPreview" topLeftCell="A7" zoomScale="85" zoomScaleNormal="100" zoomScaleSheetLayoutView="85" workbookViewId="0">
      <selection activeCell="M27" sqref="M27"/>
    </sheetView>
  </sheetViews>
  <sheetFormatPr defaultColWidth="9.140625" defaultRowHeight="12.75"/>
  <cols>
    <col min="1" max="1" width="4" style="35" customWidth="1"/>
    <col min="2" max="2" width="43" style="35" customWidth="1"/>
    <col min="3" max="3" width="24.28515625" style="35" customWidth="1"/>
    <col min="4" max="4" width="18.7109375" style="35" customWidth="1"/>
    <col min="5" max="5" width="15" style="35" customWidth="1"/>
    <col min="6" max="6" width="16.5703125" style="35" customWidth="1"/>
    <col min="7" max="16384" width="9.140625" style="35"/>
  </cols>
  <sheetData>
    <row r="1" spans="1:6">
      <c r="A1" s="41" t="s">
        <v>73</v>
      </c>
      <c r="B1" s="41"/>
      <c r="C1" s="42"/>
      <c r="D1" s="42"/>
      <c r="E1" s="42"/>
      <c r="F1" s="42"/>
    </row>
    <row r="2" spans="1:6" ht="113.25" customHeight="1">
      <c r="A2" s="42"/>
      <c r="B2" s="42"/>
      <c r="C2" s="42"/>
      <c r="D2" s="42"/>
      <c r="E2" s="42"/>
      <c r="F2" s="42"/>
    </row>
    <row r="4" spans="1:6" ht="38.25" customHeight="1">
      <c r="A4" s="50" t="s">
        <v>61</v>
      </c>
      <c r="B4" s="51"/>
      <c r="C4" s="51"/>
      <c r="D4" s="51"/>
      <c r="E4" s="51"/>
      <c r="F4" s="52"/>
    </row>
    <row r="5" spans="1:6" ht="12.75" customHeight="1">
      <c r="A5" s="43" t="s">
        <v>47</v>
      </c>
      <c r="B5" s="43" t="s">
        <v>48</v>
      </c>
      <c r="C5" s="45" t="s">
        <v>49</v>
      </c>
      <c r="D5" s="46"/>
      <c r="E5" s="47"/>
      <c r="F5" s="48" t="s">
        <v>50</v>
      </c>
    </row>
    <row r="6" spans="1:6" ht="38.25">
      <c r="A6" s="44"/>
      <c r="B6" s="44"/>
      <c r="C6" s="33" t="s">
        <v>51</v>
      </c>
      <c r="D6" s="33" t="s">
        <v>52</v>
      </c>
      <c r="E6" s="33" t="s">
        <v>53</v>
      </c>
      <c r="F6" s="49"/>
    </row>
    <row r="7" spans="1:6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</row>
    <row r="8" spans="1:6" ht="63.75">
      <c r="A8" s="36" t="s">
        <v>54</v>
      </c>
      <c r="B8" s="37" t="s">
        <v>55</v>
      </c>
      <c r="C8" s="38">
        <v>4603217.38</v>
      </c>
      <c r="D8" s="38">
        <v>638</v>
      </c>
      <c r="E8" s="38">
        <v>12053.720000000001</v>
      </c>
      <c r="F8" s="38">
        <v>7215.0742633228838</v>
      </c>
    </row>
    <row r="9" spans="1:6" ht="25.5">
      <c r="A9" s="36" t="s">
        <v>56</v>
      </c>
      <c r="B9" s="37" t="s">
        <v>57</v>
      </c>
      <c r="C9" s="38">
        <v>5954620.6799999997</v>
      </c>
      <c r="D9" s="38">
        <v>638</v>
      </c>
      <c r="E9" s="38">
        <v>12053.72</v>
      </c>
      <c r="F9" s="38">
        <v>9333.2612539184956</v>
      </c>
    </row>
    <row r="10" spans="1:6">
      <c r="C10" s="39"/>
    </row>
    <row r="11" spans="1:6" ht="33.75" customHeight="1">
      <c r="A11" s="50" t="s">
        <v>72</v>
      </c>
      <c r="B11" s="51"/>
      <c r="C11" s="51"/>
      <c r="D11" s="51"/>
      <c r="E11" s="51"/>
      <c r="F11" s="52"/>
    </row>
    <row r="12" spans="1:6" ht="12.75" customHeight="1">
      <c r="A12" s="43" t="s">
        <v>47</v>
      </c>
      <c r="B12" s="43" t="s">
        <v>48</v>
      </c>
      <c r="C12" s="45" t="s">
        <v>49</v>
      </c>
      <c r="D12" s="46"/>
      <c r="E12" s="47"/>
      <c r="F12" s="48" t="s">
        <v>50</v>
      </c>
    </row>
    <row r="13" spans="1:6" ht="38.25">
      <c r="A13" s="44"/>
      <c r="B13" s="44"/>
      <c r="C13" s="33" t="s">
        <v>51</v>
      </c>
      <c r="D13" s="33" t="s">
        <v>52</v>
      </c>
      <c r="E13" s="33" t="s">
        <v>53</v>
      </c>
      <c r="F13" s="49"/>
    </row>
    <row r="14" spans="1:6">
      <c r="A14" s="36">
        <v>1</v>
      </c>
      <c r="B14" s="36">
        <v>2</v>
      </c>
      <c r="C14" s="36">
        <v>3</v>
      </c>
      <c r="D14" s="36">
        <v>4</v>
      </c>
      <c r="E14" s="36">
        <v>5</v>
      </c>
      <c r="F14" s="36">
        <v>6</v>
      </c>
    </row>
    <row r="15" spans="1:6" ht="63.75">
      <c r="A15" s="36" t="s">
        <v>54</v>
      </c>
      <c r="B15" s="37" t="s">
        <v>55</v>
      </c>
      <c r="C15" s="38">
        <f>2279725.75+3532015.76</f>
        <v>5811741.5099999998</v>
      </c>
      <c r="D15" s="38">
        <f>378+142</f>
        <v>520</v>
      </c>
      <c r="E15" s="38">
        <f>4546.13+6865</f>
        <v>11411.130000000001</v>
      </c>
      <c r="F15" s="38">
        <f>C15/D15</f>
        <v>11176.425980769231</v>
      </c>
    </row>
    <row r="16" spans="1:6" ht="25.5">
      <c r="A16" s="36" t="s">
        <v>56</v>
      </c>
      <c r="B16" s="37" t="s">
        <v>57</v>
      </c>
      <c r="C16" s="38">
        <f>1179601.21+1769401.81+4568937.81</f>
        <v>7517940.8300000001</v>
      </c>
      <c r="D16" s="38">
        <v>520</v>
      </c>
      <c r="E16" s="38">
        <v>11411.13</v>
      </c>
      <c r="F16" s="38">
        <f>C16/D16</f>
        <v>14457.578519230769</v>
      </c>
    </row>
    <row r="17" spans="1:6">
      <c r="C17" s="39"/>
      <c r="D17" s="39"/>
      <c r="E17" s="39"/>
      <c r="F17" s="39"/>
    </row>
    <row r="18" spans="1:6" ht="37.5" customHeight="1">
      <c r="A18" s="50" t="s">
        <v>78</v>
      </c>
      <c r="B18" s="51"/>
      <c r="C18" s="51"/>
      <c r="D18" s="51"/>
      <c r="E18" s="51"/>
      <c r="F18" s="52"/>
    </row>
    <row r="19" spans="1:6" ht="18" customHeight="1">
      <c r="A19" s="43" t="s">
        <v>47</v>
      </c>
      <c r="B19" s="43" t="s">
        <v>48</v>
      </c>
      <c r="C19" s="45" t="s">
        <v>49</v>
      </c>
      <c r="D19" s="46"/>
      <c r="E19" s="47"/>
      <c r="F19" s="48" t="s">
        <v>50</v>
      </c>
    </row>
    <row r="20" spans="1:6" ht="38.25">
      <c r="A20" s="44"/>
      <c r="B20" s="44"/>
      <c r="C20" s="33" t="s">
        <v>51</v>
      </c>
      <c r="D20" s="33" t="s">
        <v>52</v>
      </c>
      <c r="E20" s="33" t="s">
        <v>53</v>
      </c>
      <c r="F20" s="49"/>
    </row>
    <row r="21" spans="1:6">
      <c r="A21" s="36">
        <v>1</v>
      </c>
      <c r="B21" s="36">
        <v>2</v>
      </c>
      <c r="C21" s="36">
        <v>3</v>
      </c>
      <c r="D21" s="36">
        <v>4</v>
      </c>
      <c r="E21" s="36">
        <v>5</v>
      </c>
      <c r="F21" s="36">
        <v>6</v>
      </c>
    </row>
    <row r="22" spans="1:6" ht="63.75">
      <c r="A22" s="36" t="s">
        <v>54</v>
      </c>
      <c r="B22" s="37" t="s">
        <v>55</v>
      </c>
      <c r="C22" s="38">
        <v>6925338.2000000002</v>
      </c>
      <c r="D22" s="38">
        <v>484</v>
      </c>
      <c r="E22" s="38">
        <v>18967.02</v>
      </c>
      <c r="F22" s="38">
        <f>C22/D22</f>
        <v>14308.550000000001</v>
      </c>
    </row>
    <row r="23" spans="1:6" ht="25.5">
      <c r="A23" s="36" t="s">
        <v>56</v>
      </c>
      <c r="B23" s="37" t="s">
        <v>57</v>
      </c>
      <c r="C23" s="38">
        <f>2452298.68+2247613.54</f>
        <v>4699912.2200000007</v>
      </c>
      <c r="D23" s="38">
        <v>484</v>
      </c>
      <c r="E23" s="38">
        <v>18967.02</v>
      </c>
      <c r="F23" s="38">
        <f>C23/D23</f>
        <v>9710.56243801653</v>
      </c>
    </row>
    <row r="25" spans="1:6">
      <c r="A25" s="35" t="s">
        <v>41</v>
      </c>
      <c r="B25" s="35" t="s">
        <v>58</v>
      </c>
    </row>
    <row r="26" spans="1:6">
      <c r="A26" s="35" t="s">
        <v>59</v>
      </c>
      <c r="B26" s="35" t="s">
        <v>60</v>
      </c>
    </row>
  </sheetData>
  <mergeCells count="16">
    <mergeCell ref="A1:F2"/>
    <mergeCell ref="A19:A20"/>
    <mergeCell ref="B19:B20"/>
    <mergeCell ref="C19:E19"/>
    <mergeCell ref="F19:F20"/>
    <mergeCell ref="A4:F4"/>
    <mergeCell ref="A5:A6"/>
    <mergeCell ref="B5:B6"/>
    <mergeCell ref="C5:E5"/>
    <mergeCell ref="F5:F6"/>
    <mergeCell ref="A18:F18"/>
    <mergeCell ref="A11:F11"/>
    <mergeCell ref="A12:A13"/>
    <mergeCell ref="B12:B13"/>
    <mergeCell ref="C12:E12"/>
    <mergeCell ref="F12:F13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J6"/>
  <sheetViews>
    <sheetView view="pageBreakPreview" zoomScaleNormal="100" zoomScaleSheetLayoutView="100" workbookViewId="0">
      <selection activeCell="J19" sqref="J19"/>
    </sheetView>
  </sheetViews>
  <sheetFormatPr defaultColWidth="9.140625" defaultRowHeight="12.75"/>
  <cols>
    <col min="1" max="16384" width="9.140625" style="28"/>
  </cols>
  <sheetData>
    <row r="1" spans="1:10" ht="90.75" customHeight="1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4.5" customHeight="1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39" customHeight="1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34" t="s">
        <v>77</v>
      </c>
    </row>
    <row r="5" spans="1:10" ht="32.25" customHeight="1">
      <c r="A5" s="56"/>
      <c r="B5" s="57"/>
      <c r="C5" s="57"/>
      <c r="D5" s="57"/>
      <c r="E5" s="57"/>
      <c r="F5" s="57"/>
      <c r="G5" s="57"/>
      <c r="H5" s="57"/>
      <c r="I5" s="57"/>
      <c r="J5" s="57"/>
    </row>
    <row r="6" spans="1:10" ht="32.25" customHeight="1">
      <c r="A6" s="56"/>
      <c r="B6" s="57"/>
      <c r="C6" s="57"/>
      <c r="D6" s="57"/>
      <c r="E6" s="57"/>
      <c r="F6" s="57"/>
      <c r="G6" s="57"/>
      <c r="H6" s="57"/>
      <c r="I6" s="57"/>
      <c r="J6" s="57"/>
    </row>
  </sheetData>
  <mergeCells count="5">
    <mergeCell ref="A1:J1"/>
    <mergeCell ref="A2:J2"/>
    <mergeCell ref="A3:J3"/>
    <mergeCell ref="A5:J5"/>
    <mergeCell ref="A6:J6"/>
  </mergeCells>
  <hyperlinks>
    <hyperlink ref="A4" r:id="rId1"/>
  </hyperlinks>
  <pageMargins left="0.7" right="0.7" top="0.75" bottom="0.75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DB18"/>
  <sheetViews>
    <sheetView view="pageBreakPreview" zoomScale="130" zoomScaleNormal="100" zoomScaleSheetLayoutView="130" workbookViewId="0">
      <selection activeCell="DH12" sqref="DH12"/>
    </sheetView>
  </sheetViews>
  <sheetFormatPr defaultColWidth="0.85546875" defaultRowHeight="15.75"/>
  <cols>
    <col min="1" max="60" width="0.85546875" style="1"/>
    <col min="61" max="61" width="2.42578125" style="1" customWidth="1"/>
    <col min="62" max="69" width="0.85546875" style="1"/>
    <col min="70" max="70" width="0.85546875" style="1" customWidth="1"/>
    <col min="71" max="73" width="0.85546875" style="1"/>
    <col min="74" max="74" width="0.85546875" style="1" customWidth="1"/>
    <col min="75" max="86" width="0.85546875" style="1"/>
    <col min="87" max="88" width="0.85546875" style="1" customWidth="1"/>
    <col min="89" max="105" width="0.85546875" style="1"/>
    <col min="106" max="106" width="27" style="1" customWidth="1"/>
    <col min="107" max="16384" width="0.85546875" style="1"/>
  </cols>
  <sheetData>
    <row r="1" spans="1:106" s="2" customFormat="1" ht="12.75">
      <c r="BQ1" s="2" t="s">
        <v>5</v>
      </c>
    </row>
    <row r="2" spans="1:106" s="2" customFormat="1" ht="39.75" customHeight="1">
      <c r="BQ2" s="65" t="s">
        <v>0</v>
      </c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</row>
    <row r="3" spans="1:106" ht="3" customHeight="1"/>
    <row r="4" spans="1:106" s="3" customFormat="1" ht="24" customHeight="1">
      <c r="BQ4" s="68" t="s">
        <v>1</v>
      </c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</row>
    <row r="6" spans="1:106">
      <c r="DA6" s="5"/>
    </row>
    <row r="8" spans="1:106" s="4" customFormat="1" ht="16.5">
      <c r="A8" s="66" t="s">
        <v>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</row>
    <row r="9" spans="1:106" s="4" customFormat="1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</row>
    <row r="10" spans="1:106" s="4" customFormat="1" ht="53.25" customHeight="1">
      <c r="A10" s="67" t="s">
        <v>79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</row>
    <row r="12" spans="1:106" s="2" customFormat="1" ht="93" customHeight="1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4"/>
      <c r="BJ12" s="69" t="s">
        <v>8</v>
      </c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1"/>
      <c r="CF12" s="69" t="s">
        <v>7</v>
      </c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1"/>
    </row>
    <row r="13" spans="1:106" s="2" customFormat="1" ht="29.25" customHeight="1">
      <c r="A13" s="61" t="s">
        <v>2</v>
      </c>
      <c r="B13" s="62"/>
      <c r="C13" s="62"/>
      <c r="D13" s="62"/>
      <c r="E13" s="62"/>
      <c r="F13" s="63" t="s">
        <v>9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58">
        <v>4721.8500000000004</v>
      </c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60"/>
      <c r="CF13" s="58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60"/>
      <c r="DB13" s="22"/>
    </row>
    <row r="14" spans="1:106" s="2" customFormat="1" ht="40.5" customHeight="1">
      <c r="A14" s="61" t="s">
        <v>3</v>
      </c>
      <c r="B14" s="62"/>
      <c r="C14" s="62"/>
      <c r="D14" s="62"/>
      <c r="E14" s="62"/>
      <c r="F14" s="63" t="s">
        <v>11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58">
        <v>18388.2</v>
      </c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60"/>
      <c r="CF14" s="75">
        <v>20013.02</v>
      </c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7"/>
      <c r="DB14" s="22"/>
    </row>
    <row r="15" spans="1:106" s="2" customFormat="1" ht="27" customHeight="1">
      <c r="A15" s="61" t="s">
        <v>4</v>
      </c>
      <c r="B15" s="62"/>
      <c r="C15" s="62"/>
      <c r="D15" s="62"/>
      <c r="E15" s="62"/>
      <c r="F15" s="63" t="s">
        <v>10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58">
        <v>0</v>
      </c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60"/>
      <c r="CF15" s="58">
        <v>0</v>
      </c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60"/>
      <c r="DB15" s="22"/>
    </row>
    <row r="16" spans="1:106">
      <c r="DB16" s="22"/>
    </row>
    <row r="17" spans="1:106">
      <c r="A17" s="21"/>
    </row>
    <row r="18" spans="1:106">
      <c r="DB18" s="27"/>
    </row>
  </sheetData>
  <mergeCells count="19">
    <mergeCell ref="CF15:DA15"/>
    <mergeCell ref="CF12:DA12"/>
    <mergeCell ref="BJ12:CE12"/>
    <mergeCell ref="A12:BI12"/>
    <mergeCell ref="A13:E13"/>
    <mergeCell ref="F13:BI13"/>
    <mergeCell ref="BJ13:CE13"/>
    <mergeCell ref="BJ14:CE14"/>
    <mergeCell ref="CF14:DA14"/>
    <mergeCell ref="A15:E15"/>
    <mergeCell ref="F15:BI15"/>
    <mergeCell ref="BJ15:CE15"/>
    <mergeCell ref="CF13:DA13"/>
    <mergeCell ref="A14:E14"/>
    <mergeCell ref="F14:BI14"/>
    <mergeCell ref="BQ2:DA2"/>
    <mergeCell ref="A8:DA8"/>
    <mergeCell ref="A10:DA10"/>
    <mergeCell ref="BQ4:DA4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DH30"/>
  <sheetViews>
    <sheetView view="pageBreakPreview" topLeftCell="A7" zoomScale="148" zoomScaleNormal="100" zoomScaleSheetLayoutView="148" workbookViewId="0">
      <selection activeCell="DC15" sqref="DC15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6" width="0.85546875" style="8"/>
    <col min="87" max="88" width="0.85546875" style="8" customWidth="1"/>
    <col min="89" max="105" width="0.85546875" style="8"/>
    <col min="106" max="108" width="12.28515625" style="8" customWidth="1"/>
    <col min="109" max="16384" width="0.85546875" style="8"/>
  </cols>
  <sheetData>
    <row r="1" spans="1:108" s="11" customFormat="1" ht="12.75">
      <c r="BQ1" s="11" t="s">
        <v>31</v>
      </c>
    </row>
    <row r="2" spans="1:108" s="11" customFormat="1" ht="39.75" customHeight="1">
      <c r="BQ2" s="78" t="s">
        <v>0</v>
      </c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</row>
    <row r="3" spans="1:108" ht="3" customHeight="1"/>
    <row r="4" spans="1:108" s="7" customFormat="1" ht="24" customHeight="1">
      <c r="BQ4" s="79" t="s">
        <v>1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</row>
    <row r="6" spans="1:108">
      <c r="DA6" s="9"/>
    </row>
    <row r="8" spans="1:108" s="10" customFormat="1" ht="16.5">
      <c r="A8" s="40" t="s">
        <v>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108" s="10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</row>
    <row r="10" spans="1:108" s="10" customFormat="1" ht="53.25" customHeight="1">
      <c r="A10" s="80" t="s">
        <v>80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</row>
    <row r="12" spans="1:108" s="11" customFormat="1" ht="145.5" customHeight="1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7"/>
      <c r="AN12" s="81" t="s">
        <v>32</v>
      </c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3"/>
      <c r="BJ12" s="81" t="s">
        <v>33</v>
      </c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3"/>
      <c r="CF12" s="81" t="s">
        <v>34</v>
      </c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3"/>
      <c r="DB12" s="10"/>
      <c r="DC12" s="10"/>
      <c r="DD12" s="10"/>
    </row>
    <row r="13" spans="1:108" s="11" customFormat="1" ht="27.75" customHeight="1">
      <c r="A13" s="61" t="s">
        <v>2</v>
      </c>
      <c r="B13" s="62"/>
      <c r="C13" s="62"/>
      <c r="D13" s="62"/>
      <c r="E13" s="62"/>
      <c r="F13" s="84" t="s">
        <v>35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8">
        <f>SUM(AN14:BI15)</f>
        <v>20090.169999999998</v>
      </c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90"/>
      <c r="BJ13" s="88">
        <f>SUM(BJ14:CE15)</f>
        <v>3.4269999999999996</v>
      </c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90"/>
      <c r="CF13" s="91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3"/>
      <c r="DB13" s="8"/>
      <c r="DC13" s="8"/>
      <c r="DD13" s="8"/>
    </row>
    <row r="14" spans="1:108" s="11" customFormat="1" ht="15" customHeight="1">
      <c r="A14" s="61"/>
      <c r="B14" s="62"/>
      <c r="C14" s="62"/>
      <c r="D14" s="62"/>
      <c r="E14" s="62"/>
      <c r="F14" s="84" t="s">
        <v>16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58">
        <v>10086.48</v>
      </c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60"/>
      <c r="BJ14" s="58">
        <v>1.41367</v>
      </c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60"/>
      <c r="CF14" s="85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7"/>
      <c r="DB14" s="10"/>
      <c r="DC14" s="10"/>
      <c r="DD14" s="10"/>
    </row>
    <row r="15" spans="1:108" s="11" customFormat="1" ht="15" customHeight="1">
      <c r="A15" s="61"/>
      <c r="B15" s="62"/>
      <c r="C15" s="62"/>
      <c r="D15" s="62"/>
      <c r="E15" s="62"/>
      <c r="F15" s="84" t="s">
        <v>17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58">
        <v>10003.69</v>
      </c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60"/>
      <c r="BJ15" s="58">
        <v>2.0133299999999998</v>
      </c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60"/>
      <c r="CF15" s="85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7"/>
      <c r="DB15" s="8"/>
      <c r="DC15" s="8"/>
      <c r="DD15" s="8"/>
    </row>
    <row r="16" spans="1:108" s="11" customFormat="1" ht="15" customHeight="1">
      <c r="A16" s="61"/>
      <c r="B16" s="62"/>
      <c r="C16" s="62"/>
      <c r="D16" s="62"/>
      <c r="E16" s="62"/>
      <c r="F16" s="84" t="s">
        <v>36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58">
        <v>0</v>
      </c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60"/>
      <c r="BJ16" s="58">
        <v>0</v>
      </c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60"/>
      <c r="CF16" s="85">
        <v>0</v>
      </c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7"/>
      <c r="DB16" s="10"/>
      <c r="DC16" s="10"/>
      <c r="DD16" s="10"/>
    </row>
    <row r="17" spans="1:112" s="11" customFormat="1" ht="27.75" customHeight="1">
      <c r="A17" s="61" t="s">
        <v>3</v>
      </c>
      <c r="B17" s="62"/>
      <c r="C17" s="62"/>
      <c r="D17" s="62"/>
      <c r="E17" s="62"/>
      <c r="F17" s="84" t="s">
        <v>37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8">
        <f>SUM(AN18:BI19)</f>
        <v>18824.686669999999</v>
      </c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90"/>
      <c r="BJ17" s="88">
        <f>SUM(BJ18:CE19)</f>
        <v>5.9109999999999996</v>
      </c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90"/>
      <c r="CF17" s="85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7"/>
      <c r="DB17" s="8"/>
      <c r="DC17" s="8"/>
      <c r="DD17" s="8"/>
    </row>
    <row r="18" spans="1:112" s="11" customFormat="1" ht="15" customHeight="1">
      <c r="A18" s="61"/>
      <c r="B18" s="62"/>
      <c r="C18" s="62"/>
      <c r="D18" s="62"/>
      <c r="E18" s="62"/>
      <c r="F18" s="84" t="s">
        <v>16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58">
        <v>17815.68</v>
      </c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60"/>
      <c r="BJ18" s="58">
        <v>5.7196699999999998</v>
      </c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60"/>
      <c r="CF18" s="85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7"/>
      <c r="DB18" s="10"/>
      <c r="DC18" s="10"/>
      <c r="DD18" s="10"/>
    </row>
    <row r="19" spans="1:112" s="11" customFormat="1" ht="15" customHeight="1">
      <c r="A19" s="61"/>
      <c r="B19" s="62"/>
      <c r="C19" s="62"/>
      <c r="D19" s="62"/>
      <c r="E19" s="62"/>
      <c r="F19" s="84" t="s">
        <v>17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58">
        <v>1009.00667</v>
      </c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60"/>
      <c r="BJ19" s="94">
        <v>0.19133</v>
      </c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6"/>
      <c r="CF19" s="85">
        <v>0</v>
      </c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7"/>
      <c r="DB19" s="8"/>
      <c r="DC19" s="8"/>
      <c r="DD19" s="8"/>
    </row>
    <row r="20" spans="1:112" s="11" customFormat="1" ht="15" customHeight="1">
      <c r="A20" s="61"/>
      <c r="B20" s="62"/>
      <c r="C20" s="62"/>
      <c r="D20" s="62"/>
      <c r="E20" s="62"/>
      <c r="F20" s="84" t="s">
        <v>36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58">
        <v>0</v>
      </c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60"/>
      <c r="BJ20" s="58">
        <v>0</v>
      </c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60"/>
      <c r="CF20" s="58">
        <v>0</v>
      </c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60"/>
      <c r="DB20" s="10"/>
      <c r="DC20" s="10"/>
      <c r="DD20" s="10"/>
    </row>
    <row r="21" spans="1:112">
      <c r="DE21" s="11"/>
      <c r="DF21" s="11"/>
      <c r="DG21" s="11"/>
      <c r="DH21" s="11"/>
    </row>
    <row r="22" spans="1:112" ht="16.5">
      <c r="DB22" s="10"/>
      <c r="DC22" s="10"/>
      <c r="DD22" s="10"/>
    </row>
    <row r="24" spans="1:112" ht="16.5">
      <c r="DB24" s="10"/>
      <c r="DC24" s="10"/>
      <c r="DD24" s="10"/>
    </row>
    <row r="26" spans="1:112" ht="16.5">
      <c r="DB26" s="10"/>
      <c r="DC26" s="10"/>
      <c r="DD26" s="10"/>
    </row>
    <row r="28" spans="1:112" ht="16.5">
      <c r="DB28" s="10"/>
      <c r="DC28" s="10"/>
      <c r="DD28" s="10"/>
    </row>
    <row r="30" spans="1:112" ht="16.5">
      <c r="DB30" s="10"/>
      <c r="DC30" s="10"/>
      <c r="DD30" s="10"/>
    </row>
  </sheetData>
  <mergeCells count="48">
    <mergeCell ref="A19:E19"/>
    <mergeCell ref="F19:AM19"/>
    <mergeCell ref="AN19:BI19"/>
    <mergeCell ref="BJ19:CE19"/>
    <mergeCell ref="CF19:DA19"/>
    <mergeCell ref="A20:E20"/>
    <mergeCell ref="F20:AM20"/>
    <mergeCell ref="AN20:BI20"/>
    <mergeCell ref="BJ20:CE20"/>
    <mergeCell ref="CF20:DA20"/>
    <mergeCell ref="A17:E17"/>
    <mergeCell ref="F17:AM17"/>
    <mergeCell ref="AN17:BI17"/>
    <mergeCell ref="BJ17:CE17"/>
    <mergeCell ref="CF17:DA17"/>
    <mergeCell ref="A18:E18"/>
    <mergeCell ref="F18:AM18"/>
    <mergeCell ref="AN18:BI18"/>
    <mergeCell ref="BJ18:CE18"/>
    <mergeCell ref="CF18:DA18"/>
    <mergeCell ref="A15:E15"/>
    <mergeCell ref="F15:AM15"/>
    <mergeCell ref="AN15:BI15"/>
    <mergeCell ref="BJ15:CE15"/>
    <mergeCell ref="CF15:DA15"/>
    <mergeCell ref="A16:E16"/>
    <mergeCell ref="F16:AM16"/>
    <mergeCell ref="AN16:BI16"/>
    <mergeCell ref="BJ16:CE16"/>
    <mergeCell ref="CF16:DA16"/>
    <mergeCell ref="A13:E13"/>
    <mergeCell ref="F13:AM13"/>
    <mergeCell ref="AN13:BI13"/>
    <mergeCell ref="BJ13:CE13"/>
    <mergeCell ref="CF13:DA13"/>
    <mergeCell ref="A14:E14"/>
    <mergeCell ref="F14:AM14"/>
    <mergeCell ref="AN14:BI14"/>
    <mergeCell ref="BJ14:CE14"/>
    <mergeCell ref="CF14:DA14"/>
    <mergeCell ref="BQ2:DA2"/>
    <mergeCell ref="BQ4:DA4"/>
    <mergeCell ref="A8:DA8"/>
    <mergeCell ref="A10:DA10"/>
    <mergeCell ref="A12:AM12"/>
    <mergeCell ref="AN12:BI12"/>
    <mergeCell ref="BJ12:CE12"/>
    <mergeCell ref="CF12:DA1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DA25"/>
  <sheetViews>
    <sheetView topLeftCell="A4" zoomScaleNormal="100" zoomScaleSheetLayoutView="100" workbookViewId="0">
      <selection activeCell="AH16" activeCellId="1" sqref="AH14:AO14 AH16:AO16"/>
    </sheetView>
  </sheetViews>
  <sheetFormatPr defaultColWidth="0.85546875" defaultRowHeight="15.75"/>
  <cols>
    <col min="1" max="33" width="0.85546875" style="1"/>
    <col min="34" max="84" width="1.5703125" style="1" customWidth="1"/>
    <col min="85" max="85" width="3.5703125" style="1" customWidth="1"/>
    <col min="86" max="105" width="1.5703125" style="1" customWidth="1"/>
    <col min="106" max="325" width="0.85546875" style="1"/>
    <col min="326" max="326" width="0.85546875" style="1" customWidth="1"/>
    <col min="327" max="329" width="0.85546875" style="1"/>
    <col min="330" max="330" width="0.85546875" style="1" customWidth="1"/>
    <col min="331" max="342" width="0.85546875" style="1"/>
    <col min="343" max="344" width="0.85546875" style="1" customWidth="1"/>
    <col min="345" max="581" width="0.85546875" style="1"/>
    <col min="582" max="582" width="0.85546875" style="1" customWidth="1"/>
    <col min="583" max="585" width="0.85546875" style="1"/>
    <col min="586" max="586" width="0.85546875" style="1" customWidth="1"/>
    <col min="587" max="598" width="0.85546875" style="1"/>
    <col min="599" max="600" width="0.85546875" style="1" customWidth="1"/>
    <col min="601" max="837" width="0.85546875" style="1"/>
    <col min="838" max="838" width="0.85546875" style="1" customWidth="1"/>
    <col min="839" max="841" width="0.85546875" style="1"/>
    <col min="842" max="842" width="0.85546875" style="1" customWidth="1"/>
    <col min="843" max="854" width="0.85546875" style="1"/>
    <col min="855" max="856" width="0.85546875" style="1" customWidth="1"/>
    <col min="857" max="1093" width="0.85546875" style="1"/>
    <col min="1094" max="1094" width="0.85546875" style="1" customWidth="1"/>
    <col min="1095" max="1097" width="0.85546875" style="1"/>
    <col min="1098" max="1098" width="0.85546875" style="1" customWidth="1"/>
    <col min="1099" max="1110" width="0.85546875" style="1"/>
    <col min="1111" max="1112" width="0.85546875" style="1" customWidth="1"/>
    <col min="1113" max="1349" width="0.85546875" style="1"/>
    <col min="1350" max="1350" width="0.85546875" style="1" customWidth="1"/>
    <col min="1351" max="1353" width="0.85546875" style="1"/>
    <col min="1354" max="1354" width="0.85546875" style="1" customWidth="1"/>
    <col min="1355" max="1366" width="0.85546875" style="1"/>
    <col min="1367" max="1368" width="0.85546875" style="1" customWidth="1"/>
    <col min="1369" max="1605" width="0.85546875" style="1"/>
    <col min="1606" max="1606" width="0.85546875" style="1" customWidth="1"/>
    <col min="1607" max="1609" width="0.85546875" style="1"/>
    <col min="1610" max="1610" width="0.85546875" style="1" customWidth="1"/>
    <col min="1611" max="1622" width="0.85546875" style="1"/>
    <col min="1623" max="1624" width="0.85546875" style="1" customWidth="1"/>
    <col min="1625" max="1861" width="0.85546875" style="1"/>
    <col min="1862" max="1862" width="0.85546875" style="1" customWidth="1"/>
    <col min="1863" max="1865" width="0.85546875" style="1"/>
    <col min="1866" max="1866" width="0.85546875" style="1" customWidth="1"/>
    <col min="1867" max="1878" width="0.85546875" style="1"/>
    <col min="1879" max="1880" width="0.85546875" style="1" customWidth="1"/>
    <col min="1881" max="2117" width="0.85546875" style="1"/>
    <col min="2118" max="2118" width="0.85546875" style="1" customWidth="1"/>
    <col min="2119" max="2121" width="0.85546875" style="1"/>
    <col min="2122" max="2122" width="0.85546875" style="1" customWidth="1"/>
    <col min="2123" max="2134" width="0.85546875" style="1"/>
    <col min="2135" max="2136" width="0.85546875" style="1" customWidth="1"/>
    <col min="2137" max="2373" width="0.85546875" style="1"/>
    <col min="2374" max="2374" width="0.85546875" style="1" customWidth="1"/>
    <col min="2375" max="2377" width="0.85546875" style="1"/>
    <col min="2378" max="2378" width="0.85546875" style="1" customWidth="1"/>
    <col min="2379" max="2390" width="0.85546875" style="1"/>
    <col min="2391" max="2392" width="0.85546875" style="1" customWidth="1"/>
    <col min="2393" max="2629" width="0.85546875" style="1"/>
    <col min="2630" max="2630" width="0.85546875" style="1" customWidth="1"/>
    <col min="2631" max="2633" width="0.85546875" style="1"/>
    <col min="2634" max="2634" width="0.85546875" style="1" customWidth="1"/>
    <col min="2635" max="2646" width="0.85546875" style="1"/>
    <col min="2647" max="2648" width="0.85546875" style="1" customWidth="1"/>
    <col min="2649" max="2885" width="0.85546875" style="1"/>
    <col min="2886" max="2886" width="0.85546875" style="1" customWidth="1"/>
    <col min="2887" max="2889" width="0.85546875" style="1"/>
    <col min="2890" max="2890" width="0.85546875" style="1" customWidth="1"/>
    <col min="2891" max="2902" width="0.85546875" style="1"/>
    <col min="2903" max="2904" width="0.85546875" style="1" customWidth="1"/>
    <col min="2905" max="3141" width="0.85546875" style="1"/>
    <col min="3142" max="3142" width="0.85546875" style="1" customWidth="1"/>
    <col min="3143" max="3145" width="0.85546875" style="1"/>
    <col min="3146" max="3146" width="0.85546875" style="1" customWidth="1"/>
    <col min="3147" max="3158" width="0.85546875" style="1"/>
    <col min="3159" max="3160" width="0.85546875" style="1" customWidth="1"/>
    <col min="3161" max="3397" width="0.85546875" style="1"/>
    <col min="3398" max="3398" width="0.85546875" style="1" customWidth="1"/>
    <col min="3399" max="3401" width="0.85546875" style="1"/>
    <col min="3402" max="3402" width="0.85546875" style="1" customWidth="1"/>
    <col min="3403" max="3414" width="0.85546875" style="1"/>
    <col min="3415" max="3416" width="0.85546875" style="1" customWidth="1"/>
    <col min="3417" max="3653" width="0.85546875" style="1"/>
    <col min="3654" max="3654" width="0.85546875" style="1" customWidth="1"/>
    <col min="3655" max="3657" width="0.85546875" style="1"/>
    <col min="3658" max="3658" width="0.85546875" style="1" customWidth="1"/>
    <col min="3659" max="3670" width="0.85546875" style="1"/>
    <col min="3671" max="3672" width="0.85546875" style="1" customWidth="1"/>
    <col min="3673" max="3909" width="0.85546875" style="1"/>
    <col min="3910" max="3910" width="0.85546875" style="1" customWidth="1"/>
    <col min="3911" max="3913" width="0.85546875" style="1"/>
    <col min="3914" max="3914" width="0.85546875" style="1" customWidth="1"/>
    <col min="3915" max="3926" width="0.85546875" style="1"/>
    <col min="3927" max="3928" width="0.85546875" style="1" customWidth="1"/>
    <col min="3929" max="4165" width="0.85546875" style="1"/>
    <col min="4166" max="4166" width="0.85546875" style="1" customWidth="1"/>
    <col min="4167" max="4169" width="0.85546875" style="1"/>
    <col min="4170" max="4170" width="0.85546875" style="1" customWidth="1"/>
    <col min="4171" max="4182" width="0.85546875" style="1"/>
    <col min="4183" max="4184" width="0.85546875" style="1" customWidth="1"/>
    <col min="4185" max="4421" width="0.85546875" style="1"/>
    <col min="4422" max="4422" width="0.85546875" style="1" customWidth="1"/>
    <col min="4423" max="4425" width="0.85546875" style="1"/>
    <col min="4426" max="4426" width="0.85546875" style="1" customWidth="1"/>
    <col min="4427" max="4438" width="0.85546875" style="1"/>
    <col min="4439" max="4440" width="0.85546875" style="1" customWidth="1"/>
    <col min="4441" max="4677" width="0.85546875" style="1"/>
    <col min="4678" max="4678" width="0.85546875" style="1" customWidth="1"/>
    <col min="4679" max="4681" width="0.85546875" style="1"/>
    <col min="4682" max="4682" width="0.85546875" style="1" customWidth="1"/>
    <col min="4683" max="4694" width="0.85546875" style="1"/>
    <col min="4695" max="4696" width="0.85546875" style="1" customWidth="1"/>
    <col min="4697" max="4933" width="0.85546875" style="1"/>
    <col min="4934" max="4934" width="0.85546875" style="1" customWidth="1"/>
    <col min="4935" max="4937" width="0.85546875" style="1"/>
    <col min="4938" max="4938" width="0.85546875" style="1" customWidth="1"/>
    <col min="4939" max="4950" width="0.85546875" style="1"/>
    <col min="4951" max="4952" width="0.85546875" style="1" customWidth="1"/>
    <col min="4953" max="5189" width="0.85546875" style="1"/>
    <col min="5190" max="5190" width="0.85546875" style="1" customWidth="1"/>
    <col min="5191" max="5193" width="0.85546875" style="1"/>
    <col min="5194" max="5194" width="0.85546875" style="1" customWidth="1"/>
    <col min="5195" max="5206" width="0.85546875" style="1"/>
    <col min="5207" max="5208" width="0.85546875" style="1" customWidth="1"/>
    <col min="5209" max="5445" width="0.85546875" style="1"/>
    <col min="5446" max="5446" width="0.85546875" style="1" customWidth="1"/>
    <col min="5447" max="5449" width="0.85546875" style="1"/>
    <col min="5450" max="5450" width="0.85546875" style="1" customWidth="1"/>
    <col min="5451" max="5462" width="0.85546875" style="1"/>
    <col min="5463" max="5464" width="0.85546875" style="1" customWidth="1"/>
    <col min="5465" max="5701" width="0.85546875" style="1"/>
    <col min="5702" max="5702" width="0.85546875" style="1" customWidth="1"/>
    <col min="5703" max="5705" width="0.85546875" style="1"/>
    <col min="5706" max="5706" width="0.85546875" style="1" customWidth="1"/>
    <col min="5707" max="5718" width="0.85546875" style="1"/>
    <col min="5719" max="5720" width="0.85546875" style="1" customWidth="1"/>
    <col min="5721" max="5957" width="0.85546875" style="1"/>
    <col min="5958" max="5958" width="0.85546875" style="1" customWidth="1"/>
    <col min="5959" max="5961" width="0.85546875" style="1"/>
    <col min="5962" max="5962" width="0.85546875" style="1" customWidth="1"/>
    <col min="5963" max="5974" width="0.85546875" style="1"/>
    <col min="5975" max="5976" width="0.85546875" style="1" customWidth="1"/>
    <col min="5977" max="6213" width="0.85546875" style="1"/>
    <col min="6214" max="6214" width="0.85546875" style="1" customWidth="1"/>
    <col min="6215" max="6217" width="0.85546875" style="1"/>
    <col min="6218" max="6218" width="0.85546875" style="1" customWidth="1"/>
    <col min="6219" max="6230" width="0.85546875" style="1"/>
    <col min="6231" max="6232" width="0.85546875" style="1" customWidth="1"/>
    <col min="6233" max="6469" width="0.85546875" style="1"/>
    <col min="6470" max="6470" width="0.85546875" style="1" customWidth="1"/>
    <col min="6471" max="6473" width="0.85546875" style="1"/>
    <col min="6474" max="6474" width="0.85546875" style="1" customWidth="1"/>
    <col min="6475" max="6486" width="0.85546875" style="1"/>
    <col min="6487" max="6488" width="0.85546875" style="1" customWidth="1"/>
    <col min="6489" max="6725" width="0.85546875" style="1"/>
    <col min="6726" max="6726" width="0.85546875" style="1" customWidth="1"/>
    <col min="6727" max="6729" width="0.85546875" style="1"/>
    <col min="6730" max="6730" width="0.85546875" style="1" customWidth="1"/>
    <col min="6731" max="6742" width="0.85546875" style="1"/>
    <col min="6743" max="6744" width="0.85546875" style="1" customWidth="1"/>
    <col min="6745" max="6981" width="0.85546875" style="1"/>
    <col min="6982" max="6982" width="0.85546875" style="1" customWidth="1"/>
    <col min="6983" max="6985" width="0.85546875" style="1"/>
    <col min="6986" max="6986" width="0.85546875" style="1" customWidth="1"/>
    <col min="6987" max="6998" width="0.85546875" style="1"/>
    <col min="6999" max="7000" width="0.85546875" style="1" customWidth="1"/>
    <col min="7001" max="7237" width="0.85546875" style="1"/>
    <col min="7238" max="7238" width="0.85546875" style="1" customWidth="1"/>
    <col min="7239" max="7241" width="0.85546875" style="1"/>
    <col min="7242" max="7242" width="0.85546875" style="1" customWidth="1"/>
    <col min="7243" max="7254" width="0.85546875" style="1"/>
    <col min="7255" max="7256" width="0.85546875" style="1" customWidth="1"/>
    <col min="7257" max="7493" width="0.85546875" style="1"/>
    <col min="7494" max="7494" width="0.85546875" style="1" customWidth="1"/>
    <col min="7495" max="7497" width="0.85546875" style="1"/>
    <col min="7498" max="7498" width="0.85546875" style="1" customWidth="1"/>
    <col min="7499" max="7510" width="0.85546875" style="1"/>
    <col min="7511" max="7512" width="0.85546875" style="1" customWidth="1"/>
    <col min="7513" max="7749" width="0.85546875" style="1"/>
    <col min="7750" max="7750" width="0.85546875" style="1" customWidth="1"/>
    <col min="7751" max="7753" width="0.85546875" style="1"/>
    <col min="7754" max="7754" width="0.85546875" style="1" customWidth="1"/>
    <col min="7755" max="7766" width="0.85546875" style="1"/>
    <col min="7767" max="7768" width="0.85546875" style="1" customWidth="1"/>
    <col min="7769" max="8005" width="0.85546875" style="1"/>
    <col min="8006" max="8006" width="0.85546875" style="1" customWidth="1"/>
    <col min="8007" max="8009" width="0.85546875" style="1"/>
    <col min="8010" max="8010" width="0.85546875" style="1" customWidth="1"/>
    <col min="8011" max="8022" width="0.85546875" style="1"/>
    <col min="8023" max="8024" width="0.85546875" style="1" customWidth="1"/>
    <col min="8025" max="8261" width="0.85546875" style="1"/>
    <col min="8262" max="8262" width="0.85546875" style="1" customWidth="1"/>
    <col min="8263" max="8265" width="0.85546875" style="1"/>
    <col min="8266" max="8266" width="0.85546875" style="1" customWidth="1"/>
    <col min="8267" max="8278" width="0.85546875" style="1"/>
    <col min="8279" max="8280" width="0.85546875" style="1" customWidth="1"/>
    <col min="8281" max="8517" width="0.85546875" style="1"/>
    <col min="8518" max="8518" width="0.85546875" style="1" customWidth="1"/>
    <col min="8519" max="8521" width="0.85546875" style="1"/>
    <col min="8522" max="8522" width="0.85546875" style="1" customWidth="1"/>
    <col min="8523" max="8534" width="0.85546875" style="1"/>
    <col min="8535" max="8536" width="0.85546875" style="1" customWidth="1"/>
    <col min="8537" max="8773" width="0.85546875" style="1"/>
    <col min="8774" max="8774" width="0.85546875" style="1" customWidth="1"/>
    <col min="8775" max="8777" width="0.85546875" style="1"/>
    <col min="8778" max="8778" width="0.85546875" style="1" customWidth="1"/>
    <col min="8779" max="8790" width="0.85546875" style="1"/>
    <col min="8791" max="8792" width="0.85546875" style="1" customWidth="1"/>
    <col min="8793" max="9029" width="0.85546875" style="1"/>
    <col min="9030" max="9030" width="0.85546875" style="1" customWidth="1"/>
    <col min="9031" max="9033" width="0.85546875" style="1"/>
    <col min="9034" max="9034" width="0.85546875" style="1" customWidth="1"/>
    <col min="9035" max="9046" width="0.85546875" style="1"/>
    <col min="9047" max="9048" width="0.85546875" style="1" customWidth="1"/>
    <col min="9049" max="9285" width="0.85546875" style="1"/>
    <col min="9286" max="9286" width="0.85546875" style="1" customWidth="1"/>
    <col min="9287" max="9289" width="0.85546875" style="1"/>
    <col min="9290" max="9290" width="0.85546875" style="1" customWidth="1"/>
    <col min="9291" max="9302" width="0.85546875" style="1"/>
    <col min="9303" max="9304" width="0.85546875" style="1" customWidth="1"/>
    <col min="9305" max="9541" width="0.85546875" style="1"/>
    <col min="9542" max="9542" width="0.85546875" style="1" customWidth="1"/>
    <col min="9543" max="9545" width="0.85546875" style="1"/>
    <col min="9546" max="9546" width="0.85546875" style="1" customWidth="1"/>
    <col min="9547" max="9558" width="0.85546875" style="1"/>
    <col min="9559" max="9560" width="0.85546875" style="1" customWidth="1"/>
    <col min="9561" max="9797" width="0.85546875" style="1"/>
    <col min="9798" max="9798" width="0.85546875" style="1" customWidth="1"/>
    <col min="9799" max="9801" width="0.85546875" style="1"/>
    <col min="9802" max="9802" width="0.85546875" style="1" customWidth="1"/>
    <col min="9803" max="9814" width="0.85546875" style="1"/>
    <col min="9815" max="9816" width="0.85546875" style="1" customWidth="1"/>
    <col min="9817" max="10053" width="0.85546875" style="1"/>
    <col min="10054" max="10054" width="0.85546875" style="1" customWidth="1"/>
    <col min="10055" max="10057" width="0.85546875" style="1"/>
    <col min="10058" max="10058" width="0.85546875" style="1" customWidth="1"/>
    <col min="10059" max="10070" width="0.85546875" style="1"/>
    <col min="10071" max="10072" width="0.85546875" style="1" customWidth="1"/>
    <col min="10073" max="10309" width="0.85546875" style="1"/>
    <col min="10310" max="10310" width="0.85546875" style="1" customWidth="1"/>
    <col min="10311" max="10313" width="0.85546875" style="1"/>
    <col min="10314" max="10314" width="0.85546875" style="1" customWidth="1"/>
    <col min="10315" max="10326" width="0.85546875" style="1"/>
    <col min="10327" max="10328" width="0.85546875" style="1" customWidth="1"/>
    <col min="10329" max="10565" width="0.85546875" style="1"/>
    <col min="10566" max="10566" width="0.85546875" style="1" customWidth="1"/>
    <col min="10567" max="10569" width="0.85546875" style="1"/>
    <col min="10570" max="10570" width="0.85546875" style="1" customWidth="1"/>
    <col min="10571" max="10582" width="0.85546875" style="1"/>
    <col min="10583" max="10584" width="0.85546875" style="1" customWidth="1"/>
    <col min="10585" max="10821" width="0.85546875" style="1"/>
    <col min="10822" max="10822" width="0.85546875" style="1" customWidth="1"/>
    <col min="10823" max="10825" width="0.85546875" style="1"/>
    <col min="10826" max="10826" width="0.85546875" style="1" customWidth="1"/>
    <col min="10827" max="10838" width="0.85546875" style="1"/>
    <col min="10839" max="10840" width="0.85546875" style="1" customWidth="1"/>
    <col min="10841" max="11077" width="0.85546875" style="1"/>
    <col min="11078" max="11078" width="0.85546875" style="1" customWidth="1"/>
    <col min="11079" max="11081" width="0.85546875" style="1"/>
    <col min="11082" max="11082" width="0.85546875" style="1" customWidth="1"/>
    <col min="11083" max="11094" width="0.85546875" style="1"/>
    <col min="11095" max="11096" width="0.85546875" style="1" customWidth="1"/>
    <col min="11097" max="11333" width="0.85546875" style="1"/>
    <col min="11334" max="11334" width="0.85546875" style="1" customWidth="1"/>
    <col min="11335" max="11337" width="0.85546875" style="1"/>
    <col min="11338" max="11338" width="0.85546875" style="1" customWidth="1"/>
    <col min="11339" max="11350" width="0.85546875" style="1"/>
    <col min="11351" max="11352" width="0.85546875" style="1" customWidth="1"/>
    <col min="11353" max="11589" width="0.85546875" style="1"/>
    <col min="11590" max="11590" width="0.85546875" style="1" customWidth="1"/>
    <col min="11591" max="11593" width="0.85546875" style="1"/>
    <col min="11594" max="11594" width="0.85546875" style="1" customWidth="1"/>
    <col min="11595" max="11606" width="0.85546875" style="1"/>
    <col min="11607" max="11608" width="0.85546875" style="1" customWidth="1"/>
    <col min="11609" max="11845" width="0.85546875" style="1"/>
    <col min="11846" max="11846" width="0.85546875" style="1" customWidth="1"/>
    <col min="11847" max="11849" width="0.85546875" style="1"/>
    <col min="11850" max="11850" width="0.85546875" style="1" customWidth="1"/>
    <col min="11851" max="11862" width="0.85546875" style="1"/>
    <col min="11863" max="11864" width="0.85546875" style="1" customWidth="1"/>
    <col min="11865" max="12101" width="0.85546875" style="1"/>
    <col min="12102" max="12102" width="0.85546875" style="1" customWidth="1"/>
    <col min="12103" max="12105" width="0.85546875" style="1"/>
    <col min="12106" max="12106" width="0.85546875" style="1" customWidth="1"/>
    <col min="12107" max="12118" width="0.85546875" style="1"/>
    <col min="12119" max="12120" width="0.85546875" style="1" customWidth="1"/>
    <col min="12121" max="12357" width="0.85546875" style="1"/>
    <col min="12358" max="12358" width="0.85546875" style="1" customWidth="1"/>
    <col min="12359" max="12361" width="0.85546875" style="1"/>
    <col min="12362" max="12362" width="0.85546875" style="1" customWidth="1"/>
    <col min="12363" max="12374" width="0.85546875" style="1"/>
    <col min="12375" max="12376" width="0.85546875" style="1" customWidth="1"/>
    <col min="12377" max="12613" width="0.85546875" style="1"/>
    <col min="12614" max="12614" width="0.85546875" style="1" customWidth="1"/>
    <col min="12615" max="12617" width="0.85546875" style="1"/>
    <col min="12618" max="12618" width="0.85546875" style="1" customWidth="1"/>
    <col min="12619" max="12630" width="0.85546875" style="1"/>
    <col min="12631" max="12632" width="0.85546875" style="1" customWidth="1"/>
    <col min="12633" max="12869" width="0.85546875" style="1"/>
    <col min="12870" max="12870" width="0.85546875" style="1" customWidth="1"/>
    <col min="12871" max="12873" width="0.85546875" style="1"/>
    <col min="12874" max="12874" width="0.85546875" style="1" customWidth="1"/>
    <col min="12875" max="12886" width="0.85546875" style="1"/>
    <col min="12887" max="12888" width="0.85546875" style="1" customWidth="1"/>
    <col min="12889" max="13125" width="0.85546875" style="1"/>
    <col min="13126" max="13126" width="0.85546875" style="1" customWidth="1"/>
    <col min="13127" max="13129" width="0.85546875" style="1"/>
    <col min="13130" max="13130" width="0.85546875" style="1" customWidth="1"/>
    <col min="13131" max="13142" width="0.85546875" style="1"/>
    <col min="13143" max="13144" width="0.85546875" style="1" customWidth="1"/>
    <col min="13145" max="13381" width="0.85546875" style="1"/>
    <col min="13382" max="13382" width="0.85546875" style="1" customWidth="1"/>
    <col min="13383" max="13385" width="0.85546875" style="1"/>
    <col min="13386" max="13386" width="0.85546875" style="1" customWidth="1"/>
    <col min="13387" max="13398" width="0.85546875" style="1"/>
    <col min="13399" max="13400" width="0.85546875" style="1" customWidth="1"/>
    <col min="13401" max="13637" width="0.85546875" style="1"/>
    <col min="13638" max="13638" width="0.85546875" style="1" customWidth="1"/>
    <col min="13639" max="13641" width="0.85546875" style="1"/>
    <col min="13642" max="13642" width="0.85546875" style="1" customWidth="1"/>
    <col min="13643" max="13654" width="0.85546875" style="1"/>
    <col min="13655" max="13656" width="0.85546875" style="1" customWidth="1"/>
    <col min="13657" max="13893" width="0.85546875" style="1"/>
    <col min="13894" max="13894" width="0.85546875" style="1" customWidth="1"/>
    <col min="13895" max="13897" width="0.85546875" style="1"/>
    <col min="13898" max="13898" width="0.85546875" style="1" customWidth="1"/>
    <col min="13899" max="13910" width="0.85546875" style="1"/>
    <col min="13911" max="13912" width="0.85546875" style="1" customWidth="1"/>
    <col min="13913" max="14149" width="0.85546875" style="1"/>
    <col min="14150" max="14150" width="0.85546875" style="1" customWidth="1"/>
    <col min="14151" max="14153" width="0.85546875" style="1"/>
    <col min="14154" max="14154" width="0.85546875" style="1" customWidth="1"/>
    <col min="14155" max="14166" width="0.85546875" style="1"/>
    <col min="14167" max="14168" width="0.85546875" style="1" customWidth="1"/>
    <col min="14169" max="14405" width="0.85546875" style="1"/>
    <col min="14406" max="14406" width="0.85546875" style="1" customWidth="1"/>
    <col min="14407" max="14409" width="0.85546875" style="1"/>
    <col min="14410" max="14410" width="0.85546875" style="1" customWidth="1"/>
    <col min="14411" max="14422" width="0.85546875" style="1"/>
    <col min="14423" max="14424" width="0.85546875" style="1" customWidth="1"/>
    <col min="14425" max="14661" width="0.85546875" style="1"/>
    <col min="14662" max="14662" width="0.85546875" style="1" customWidth="1"/>
    <col min="14663" max="14665" width="0.85546875" style="1"/>
    <col min="14666" max="14666" width="0.85546875" style="1" customWidth="1"/>
    <col min="14667" max="14678" width="0.85546875" style="1"/>
    <col min="14679" max="14680" width="0.85546875" style="1" customWidth="1"/>
    <col min="14681" max="14917" width="0.85546875" style="1"/>
    <col min="14918" max="14918" width="0.85546875" style="1" customWidth="1"/>
    <col min="14919" max="14921" width="0.85546875" style="1"/>
    <col min="14922" max="14922" width="0.85546875" style="1" customWidth="1"/>
    <col min="14923" max="14934" width="0.85546875" style="1"/>
    <col min="14935" max="14936" width="0.85546875" style="1" customWidth="1"/>
    <col min="14937" max="15173" width="0.85546875" style="1"/>
    <col min="15174" max="15174" width="0.85546875" style="1" customWidth="1"/>
    <col min="15175" max="15177" width="0.85546875" style="1"/>
    <col min="15178" max="15178" width="0.85546875" style="1" customWidth="1"/>
    <col min="15179" max="15190" width="0.85546875" style="1"/>
    <col min="15191" max="15192" width="0.85546875" style="1" customWidth="1"/>
    <col min="15193" max="15429" width="0.85546875" style="1"/>
    <col min="15430" max="15430" width="0.85546875" style="1" customWidth="1"/>
    <col min="15431" max="15433" width="0.85546875" style="1"/>
    <col min="15434" max="15434" width="0.85546875" style="1" customWidth="1"/>
    <col min="15435" max="15446" width="0.85546875" style="1"/>
    <col min="15447" max="15448" width="0.85546875" style="1" customWidth="1"/>
    <col min="15449" max="15685" width="0.85546875" style="1"/>
    <col min="15686" max="15686" width="0.85546875" style="1" customWidth="1"/>
    <col min="15687" max="15689" width="0.85546875" style="1"/>
    <col min="15690" max="15690" width="0.85546875" style="1" customWidth="1"/>
    <col min="15691" max="15702" width="0.85546875" style="1"/>
    <col min="15703" max="15704" width="0.85546875" style="1" customWidth="1"/>
    <col min="15705" max="15941" width="0.85546875" style="1"/>
    <col min="15942" max="15942" width="0.85546875" style="1" customWidth="1"/>
    <col min="15943" max="15945" width="0.85546875" style="1"/>
    <col min="15946" max="15946" width="0.85546875" style="1" customWidth="1"/>
    <col min="15947" max="15958" width="0.85546875" style="1"/>
    <col min="15959" max="15960" width="0.85546875" style="1" customWidth="1"/>
    <col min="15961" max="16197" width="0.85546875" style="1"/>
    <col min="16198" max="16198" width="0.85546875" style="1" customWidth="1"/>
    <col min="16199" max="16201" width="0.85546875" style="1"/>
    <col min="16202" max="16202" width="0.85546875" style="1" customWidth="1"/>
    <col min="16203" max="16214" width="0.85546875" style="1"/>
    <col min="16215" max="16216" width="0.85546875" style="1" customWidth="1"/>
    <col min="16217" max="16384" width="0.85546875" style="1"/>
  </cols>
  <sheetData>
    <row r="1" spans="1:105" s="2" customFormat="1" ht="12.75">
      <c r="BQ1" s="2" t="s">
        <v>28</v>
      </c>
    </row>
    <row r="2" spans="1:105" s="2" customFormat="1" ht="39.75" customHeight="1">
      <c r="BQ2" s="65" t="s">
        <v>0</v>
      </c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</row>
    <row r="3" spans="1:105" ht="3" customHeight="1"/>
    <row r="4" spans="1:105" s="3" customFormat="1" ht="24" customHeight="1">
      <c r="BQ4" s="68" t="s">
        <v>43</v>
      </c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</row>
    <row r="6" spans="1:105">
      <c r="DA6" s="5"/>
    </row>
    <row r="8" spans="1:105" s="4" customFormat="1" ht="16.5">
      <c r="A8" s="66" t="s">
        <v>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</row>
    <row r="9" spans="1:105" s="4" customFormat="1" ht="6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</row>
    <row r="10" spans="1:105" s="4" customFormat="1" ht="36" customHeight="1">
      <c r="A10" s="67" t="s">
        <v>81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</row>
    <row r="12" spans="1:105" s="2" customFormat="1" ht="42" customHeight="1">
      <c r="A12" s="103" t="s">
        <v>13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  <c r="AH12" s="69" t="s">
        <v>45</v>
      </c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1"/>
      <c r="BF12" s="69" t="s">
        <v>29</v>
      </c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1"/>
      <c r="CD12" s="69" t="s">
        <v>46</v>
      </c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1"/>
    </row>
    <row r="13" spans="1:105" s="2" customFormat="1" ht="30" customHeight="1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8"/>
      <c r="AH13" s="69" t="s">
        <v>16</v>
      </c>
      <c r="AI13" s="70"/>
      <c r="AJ13" s="70"/>
      <c r="AK13" s="70"/>
      <c r="AL13" s="70"/>
      <c r="AM13" s="70"/>
      <c r="AN13" s="70"/>
      <c r="AO13" s="71"/>
      <c r="AP13" s="69" t="s">
        <v>30</v>
      </c>
      <c r="AQ13" s="70"/>
      <c r="AR13" s="70"/>
      <c r="AS13" s="70"/>
      <c r="AT13" s="70"/>
      <c r="AU13" s="70"/>
      <c r="AV13" s="70"/>
      <c r="AW13" s="71"/>
      <c r="AX13" s="69" t="s">
        <v>18</v>
      </c>
      <c r="AY13" s="70"/>
      <c r="AZ13" s="70"/>
      <c r="BA13" s="70"/>
      <c r="BB13" s="70"/>
      <c r="BC13" s="70"/>
      <c r="BD13" s="70"/>
      <c r="BE13" s="71"/>
      <c r="BF13" s="69" t="s">
        <v>16</v>
      </c>
      <c r="BG13" s="70"/>
      <c r="BH13" s="70"/>
      <c r="BI13" s="70"/>
      <c r="BJ13" s="70"/>
      <c r="BK13" s="70"/>
      <c r="BL13" s="70"/>
      <c r="BM13" s="71"/>
      <c r="BN13" s="69" t="s">
        <v>30</v>
      </c>
      <c r="BO13" s="70"/>
      <c r="BP13" s="70"/>
      <c r="BQ13" s="70"/>
      <c r="BR13" s="70"/>
      <c r="BS13" s="70"/>
      <c r="BT13" s="70"/>
      <c r="BU13" s="71"/>
      <c r="BV13" s="69" t="s">
        <v>18</v>
      </c>
      <c r="BW13" s="70"/>
      <c r="BX13" s="70"/>
      <c r="BY13" s="70"/>
      <c r="BZ13" s="70"/>
      <c r="CA13" s="70"/>
      <c r="CB13" s="70"/>
      <c r="CC13" s="71"/>
      <c r="CD13" s="69" t="s">
        <v>16</v>
      </c>
      <c r="CE13" s="70"/>
      <c r="CF13" s="70"/>
      <c r="CG13" s="70"/>
      <c r="CH13" s="70"/>
      <c r="CI13" s="70"/>
      <c r="CJ13" s="70"/>
      <c r="CK13" s="71"/>
      <c r="CL13" s="69" t="s">
        <v>30</v>
      </c>
      <c r="CM13" s="70"/>
      <c r="CN13" s="70"/>
      <c r="CO13" s="70"/>
      <c r="CP13" s="70"/>
      <c r="CQ13" s="70"/>
      <c r="CR13" s="70"/>
      <c r="CS13" s="71"/>
      <c r="CT13" s="69" t="s">
        <v>18</v>
      </c>
      <c r="CU13" s="70"/>
      <c r="CV13" s="70"/>
      <c r="CW13" s="70"/>
      <c r="CX13" s="70"/>
      <c r="CY13" s="70"/>
      <c r="CZ13" s="70"/>
      <c r="DA13" s="71"/>
    </row>
    <row r="14" spans="1:105" s="2" customFormat="1" ht="15" customHeight="1">
      <c r="A14" s="61" t="s">
        <v>2</v>
      </c>
      <c r="B14" s="62"/>
      <c r="C14" s="62"/>
      <c r="D14" s="62"/>
      <c r="E14" s="62"/>
      <c r="F14" s="63" t="s">
        <v>19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  <c r="AH14" s="97">
        <v>306</v>
      </c>
      <c r="AI14" s="98"/>
      <c r="AJ14" s="98"/>
      <c r="AK14" s="98"/>
      <c r="AL14" s="98"/>
      <c r="AM14" s="98"/>
      <c r="AN14" s="98"/>
      <c r="AO14" s="99"/>
      <c r="AP14" s="97" t="s">
        <v>75</v>
      </c>
      <c r="AQ14" s="98"/>
      <c r="AR14" s="98"/>
      <c r="AS14" s="98"/>
      <c r="AT14" s="98"/>
      <c r="AU14" s="98"/>
      <c r="AV14" s="98"/>
      <c r="AW14" s="99"/>
      <c r="AX14" s="97" t="s">
        <v>75</v>
      </c>
      <c r="AY14" s="98"/>
      <c r="AZ14" s="98"/>
      <c r="BA14" s="98"/>
      <c r="BB14" s="98"/>
      <c r="BC14" s="98"/>
      <c r="BD14" s="98"/>
      <c r="BE14" s="99"/>
      <c r="BF14" s="100">
        <v>4304.6000000000004</v>
      </c>
      <c r="BG14" s="101"/>
      <c r="BH14" s="101"/>
      <c r="BI14" s="101"/>
      <c r="BJ14" s="101"/>
      <c r="BK14" s="101"/>
      <c r="BL14" s="101"/>
      <c r="BM14" s="102"/>
      <c r="BN14" s="100" t="s">
        <v>75</v>
      </c>
      <c r="BO14" s="101"/>
      <c r="BP14" s="101"/>
      <c r="BQ14" s="101"/>
      <c r="BR14" s="101"/>
      <c r="BS14" s="101"/>
      <c r="BT14" s="101"/>
      <c r="BU14" s="102"/>
      <c r="BV14" s="100" t="s">
        <v>75</v>
      </c>
      <c r="BW14" s="101"/>
      <c r="BX14" s="101"/>
      <c r="BY14" s="101"/>
      <c r="BZ14" s="101"/>
      <c r="CA14" s="101"/>
      <c r="CB14" s="101"/>
      <c r="CC14" s="102"/>
      <c r="CD14" s="100">
        <v>18569.251</v>
      </c>
      <c r="CE14" s="101"/>
      <c r="CF14" s="101"/>
      <c r="CG14" s="101"/>
      <c r="CH14" s="101"/>
      <c r="CI14" s="101"/>
      <c r="CJ14" s="101"/>
      <c r="CK14" s="102"/>
      <c r="CL14" s="100" t="s">
        <v>75</v>
      </c>
      <c r="CM14" s="101"/>
      <c r="CN14" s="101"/>
      <c r="CO14" s="101"/>
      <c r="CP14" s="101"/>
      <c r="CQ14" s="101"/>
      <c r="CR14" s="101"/>
      <c r="CS14" s="102"/>
      <c r="CT14" s="100" t="s">
        <v>75</v>
      </c>
      <c r="CU14" s="101"/>
      <c r="CV14" s="101"/>
      <c r="CW14" s="101"/>
      <c r="CX14" s="101"/>
      <c r="CY14" s="101"/>
      <c r="CZ14" s="101"/>
      <c r="DA14" s="102"/>
    </row>
    <row r="15" spans="1:105" s="2" customFormat="1" ht="27.75" customHeight="1">
      <c r="A15" s="61"/>
      <c r="B15" s="62"/>
      <c r="C15" s="62"/>
      <c r="D15" s="62"/>
      <c r="E15" s="62"/>
      <c r="F15" s="109" t="s">
        <v>20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10"/>
      <c r="AH15" s="97" t="s">
        <v>75</v>
      </c>
      <c r="AI15" s="98"/>
      <c r="AJ15" s="98"/>
      <c r="AK15" s="98"/>
      <c r="AL15" s="98"/>
      <c r="AM15" s="98"/>
      <c r="AN15" s="98"/>
      <c r="AO15" s="99"/>
      <c r="AP15" s="97" t="s">
        <v>75</v>
      </c>
      <c r="AQ15" s="98"/>
      <c r="AR15" s="98"/>
      <c r="AS15" s="98"/>
      <c r="AT15" s="98"/>
      <c r="AU15" s="98"/>
      <c r="AV15" s="98"/>
      <c r="AW15" s="99"/>
      <c r="AX15" s="97" t="s">
        <v>75</v>
      </c>
      <c r="AY15" s="98"/>
      <c r="AZ15" s="98"/>
      <c r="BA15" s="98"/>
      <c r="BB15" s="98"/>
      <c r="BC15" s="98"/>
      <c r="BD15" s="98"/>
      <c r="BE15" s="99"/>
      <c r="BF15" s="100" t="s">
        <v>75</v>
      </c>
      <c r="BG15" s="101"/>
      <c r="BH15" s="101"/>
      <c r="BI15" s="101"/>
      <c r="BJ15" s="101"/>
      <c r="BK15" s="101"/>
      <c r="BL15" s="101"/>
      <c r="BM15" s="102"/>
      <c r="BN15" s="100" t="s">
        <v>75</v>
      </c>
      <c r="BO15" s="101"/>
      <c r="BP15" s="101"/>
      <c r="BQ15" s="101"/>
      <c r="BR15" s="101"/>
      <c r="BS15" s="101"/>
      <c r="BT15" s="101"/>
      <c r="BU15" s="102"/>
      <c r="BV15" s="100" t="s">
        <v>75</v>
      </c>
      <c r="BW15" s="101"/>
      <c r="BX15" s="101"/>
      <c r="BY15" s="101"/>
      <c r="BZ15" s="101"/>
      <c r="CA15" s="101"/>
      <c r="CB15" s="101"/>
      <c r="CC15" s="102"/>
      <c r="CD15" s="100" t="s">
        <v>75</v>
      </c>
      <c r="CE15" s="101"/>
      <c r="CF15" s="101"/>
      <c r="CG15" s="101"/>
      <c r="CH15" s="101"/>
      <c r="CI15" s="101"/>
      <c r="CJ15" s="101"/>
      <c r="CK15" s="102"/>
      <c r="CL15" s="100" t="s">
        <v>75</v>
      </c>
      <c r="CM15" s="101"/>
      <c r="CN15" s="101"/>
      <c r="CO15" s="101"/>
      <c r="CP15" s="101"/>
      <c r="CQ15" s="101"/>
      <c r="CR15" s="101"/>
      <c r="CS15" s="102"/>
      <c r="CT15" s="100" t="s">
        <v>75</v>
      </c>
      <c r="CU15" s="101"/>
      <c r="CV15" s="101"/>
      <c r="CW15" s="101"/>
      <c r="CX15" s="101"/>
      <c r="CY15" s="101"/>
      <c r="CZ15" s="101"/>
      <c r="DA15" s="102"/>
    </row>
    <row r="16" spans="1:105" s="2" customFormat="1" ht="15" customHeight="1">
      <c r="A16" s="61" t="s">
        <v>3</v>
      </c>
      <c r="B16" s="62"/>
      <c r="C16" s="62"/>
      <c r="D16" s="62"/>
      <c r="E16" s="62"/>
      <c r="F16" s="63" t="s">
        <v>21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97">
        <v>112</v>
      </c>
      <c r="AI16" s="98"/>
      <c r="AJ16" s="98"/>
      <c r="AK16" s="98"/>
      <c r="AL16" s="98"/>
      <c r="AM16" s="98"/>
      <c r="AN16" s="98"/>
      <c r="AO16" s="99"/>
      <c r="AP16" s="97" t="s">
        <v>75</v>
      </c>
      <c r="AQ16" s="98"/>
      <c r="AR16" s="98"/>
      <c r="AS16" s="98"/>
      <c r="AT16" s="98"/>
      <c r="AU16" s="98"/>
      <c r="AV16" s="98"/>
      <c r="AW16" s="99"/>
      <c r="AX16" s="97" t="s">
        <v>75</v>
      </c>
      <c r="AY16" s="98"/>
      <c r="AZ16" s="98"/>
      <c r="BA16" s="98"/>
      <c r="BB16" s="98"/>
      <c r="BC16" s="98"/>
      <c r="BD16" s="98"/>
      <c r="BE16" s="99"/>
      <c r="BF16" s="100">
        <v>7640.76</v>
      </c>
      <c r="BG16" s="101"/>
      <c r="BH16" s="101"/>
      <c r="BI16" s="101"/>
      <c r="BJ16" s="101"/>
      <c r="BK16" s="101"/>
      <c r="BL16" s="101"/>
      <c r="BM16" s="102"/>
      <c r="BN16" s="100" t="s">
        <v>75</v>
      </c>
      <c r="BO16" s="101"/>
      <c r="BP16" s="101"/>
      <c r="BQ16" s="101"/>
      <c r="BR16" s="101"/>
      <c r="BS16" s="101"/>
      <c r="BT16" s="101"/>
      <c r="BU16" s="102"/>
      <c r="BV16" s="100" t="s">
        <v>75</v>
      </c>
      <c r="BW16" s="101"/>
      <c r="BX16" s="101"/>
      <c r="BY16" s="101"/>
      <c r="BZ16" s="101"/>
      <c r="CA16" s="101"/>
      <c r="CB16" s="101"/>
      <c r="CC16" s="102"/>
      <c r="CD16" s="100">
        <v>15479.666999999999</v>
      </c>
      <c r="CE16" s="101"/>
      <c r="CF16" s="101"/>
      <c r="CG16" s="101"/>
      <c r="CH16" s="101"/>
      <c r="CI16" s="101"/>
      <c r="CJ16" s="101"/>
      <c r="CK16" s="102"/>
      <c r="CL16" s="100" t="s">
        <v>75</v>
      </c>
      <c r="CM16" s="101"/>
      <c r="CN16" s="101"/>
      <c r="CO16" s="101"/>
      <c r="CP16" s="101"/>
      <c r="CQ16" s="101"/>
      <c r="CR16" s="101"/>
      <c r="CS16" s="102"/>
      <c r="CT16" s="100" t="s">
        <v>75</v>
      </c>
      <c r="CU16" s="101"/>
      <c r="CV16" s="101"/>
      <c r="CW16" s="101"/>
      <c r="CX16" s="101"/>
      <c r="CY16" s="101"/>
      <c r="CZ16" s="101"/>
      <c r="DA16" s="102"/>
    </row>
    <row r="17" spans="1:105" s="2" customFormat="1" ht="27.75" customHeight="1">
      <c r="A17" s="61"/>
      <c r="B17" s="62"/>
      <c r="C17" s="62"/>
      <c r="D17" s="62"/>
      <c r="E17" s="62"/>
      <c r="F17" s="109" t="s">
        <v>22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10"/>
      <c r="AH17" s="97" t="s">
        <v>75</v>
      </c>
      <c r="AI17" s="98"/>
      <c r="AJ17" s="98"/>
      <c r="AK17" s="98"/>
      <c r="AL17" s="98"/>
      <c r="AM17" s="98"/>
      <c r="AN17" s="98"/>
      <c r="AO17" s="99"/>
      <c r="AP17" s="97" t="s">
        <v>75</v>
      </c>
      <c r="AQ17" s="98"/>
      <c r="AR17" s="98"/>
      <c r="AS17" s="98"/>
      <c r="AT17" s="98"/>
      <c r="AU17" s="98"/>
      <c r="AV17" s="98"/>
      <c r="AW17" s="99"/>
      <c r="AX17" s="97" t="s">
        <v>75</v>
      </c>
      <c r="AY17" s="98"/>
      <c r="AZ17" s="98"/>
      <c r="BA17" s="98"/>
      <c r="BB17" s="98"/>
      <c r="BC17" s="98"/>
      <c r="BD17" s="98"/>
      <c r="BE17" s="99"/>
      <c r="BF17" s="100" t="s">
        <v>75</v>
      </c>
      <c r="BG17" s="101"/>
      <c r="BH17" s="101"/>
      <c r="BI17" s="101"/>
      <c r="BJ17" s="101"/>
      <c r="BK17" s="101"/>
      <c r="BL17" s="101"/>
      <c r="BM17" s="102"/>
      <c r="BN17" s="100" t="s">
        <v>75</v>
      </c>
      <c r="BO17" s="101"/>
      <c r="BP17" s="101"/>
      <c r="BQ17" s="101"/>
      <c r="BR17" s="101"/>
      <c r="BS17" s="101"/>
      <c r="BT17" s="101"/>
      <c r="BU17" s="102"/>
      <c r="BV17" s="100" t="s">
        <v>75</v>
      </c>
      <c r="BW17" s="101"/>
      <c r="BX17" s="101"/>
      <c r="BY17" s="101"/>
      <c r="BZ17" s="101"/>
      <c r="CA17" s="101"/>
      <c r="CB17" s="101"/>
      <c r="CC17" s="102"/>
      <c r="CD17" s="100" t="s">
        <v>75</v>
      </c>
      <c r="CE17" s="101"/>
      <c r="CF17" s="101"/>
      <c r="CG17" s="101"/>
      <c r="CH17" s="101"/>
      <c r="CI17" s="101"/>
      <c r="CJ17" s="101"/>
      <c r="CK17" s="102"/>
      <c r="CL17" s="100" t="s">
        <v>75</v>
      </c>
      <c r="CM17" s="101"/>
      <c r="CN17" s="101"/>
      <c r="CO17" s="101"/>
      <c r="CP17" s="101"/>
      <c r="CQ17" s="101"/>
      <c r="CR17" s="101"/>
      <c r="CS17" s="102"/>
      <c r="CT17" s="100" t="s">
        <v>75</v>
      </c>
      <c r="CU17" s="101"/>
      <c r="CV17" s="101"/>
      <c r="CW17" s="101"/>
      <c r="CX17" s="101"/>
      <c r="CY17" s="101"/>
      <c r="CZ17" s="101"/>
      <c r="DA17" s="102"/>
    </row>
    <row r="18" spans="1:105" s="2" customFormat="1" ht="15" customHeight="1">
      <c r="A18" s="61" t="s">
        <v>4</v>
      </c>
      <c r="B18" s="62"/>
      <c r="C18" s="62"/>
      <c r="D18" s="62"/>
      <c r="E18" s="62"/>
      <c r="F18" s="63" t="s">
        <v>23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  <c r="AH18" s="97">
        <v>2</v>
      </c>
      <c r="AI18" s="98"/>
      <c r="AJ18" s="98"/>
      <c r="AK18" s="98"/>
      <c r="AL18" s="98"/>
      <c r="AM18" s="98"/>
      <c r="AN18" s="98"/>
      <c r="AO18" s="99"/>
      <c r="AP18" s="97">
        <v>1</v>
      </c>
      <c r="AQ18" s="98"/>
      <c r="AR18" s="98"/>
      <c r="AS18" s="98"/>
      <c r="AT18" s="98"/>
      <c r="AU18" s="98"/>
      <c r="AV18" s="98"/>
      <c r="AW18" s="99"/>
      <c r="AX18" s="97" t="s">
        <v>75</v>
      </c>
      <c r="AY18" s="98"/>
      <c r="AZ18" s="98"/>
      <c r="BA18" s="98"/>
      <c r="BB18" s="98"/>
      <c r="BC18" s="98"/>
      <c r="BD18" s="98"/>
      <c r="BE18" s="99"/>
      <c r="BF18" s="100">
        <v>761.79</v>
      </c>
      <c r="BG18" s="101"/>
      <c r="BH18" s="101"/>
      <c r="BI18" s="101"/>
      <c r="BJ18" s="101"/>
      <c r="BK18" s="101"/>
      <c r="BL18" s="101"/>
      <c r="BM18" s="102"/>
      <c r="BN18" s="100">
        <v>193.02</v>
      </c>
      <c r="BO18" s="101"/>
      <c r="BP18" s="101"/>
      <c r="BQ18" s="101"/>
      <c r="BR18" s="101"/>
      <c r="BS18" s="101"/>
      <c r="BT18" s="101"/>
      <c r="BU18" s="102"/>
      <c r="BV18" s="100" t="s">
        <v>75</v>
      </c>
      <c r="BW18" s="101"/>
      <c r="BX18" s="101"/>
      <c r="BY18" s="101"/>
      <c r="BZ18" s="101"/>
      <c r="CA18" s="101"/>
      <c r="CB18" s="101"/>
      <c r="CC18" s="102"/>
      <c r="CD18" s="100">
        <v>21084.896000000001</v>
      </c>
      <c r="CE18" s="101"/>
      <c r="CF18" s="101"/>
      <c r="CG18" s="101"/>
      <c r="CH18" s="101"/>
      <c r="CI18" s="101"/>
      <c r="CJ18" s="101"/>
      <c r="CK18" s="102"/>
      <c r="CL18" s="100">
        <v>844.51800000000003</v>
      </c>
      <c r="CM18" s="101"/>
      <c r="CN18" s="101"/>
      <c r="CO18" s="101"/>
      <c r="CP18" s="101"/>
      <c r="CQ18" s="101"/>
      <c r="CR18" s="101"/>
      <c r="CS18" s="102"/>
      <c r="CT18" s="100" t="s">
        <v>75</v>
      </c>
      <c r="CU18" s="101"/>
      <c r="CV18" s="101"/>
      <c r="CW18" s="101"/>
      <c r="CX18" s="101"/>
      <c r="CY18" s="101"/>
      <c r="CZ18" s="101"/>
      <c r="DA18" s="102"/>
    </row>
    <row r="19" spans="1:105" s="2" customFormat="1" ht="40.5" customHeight="1">
      <c r="A19" s="61"/>
      <c r="B19" s="62"/>
      <c r="C19" s="62"/>
      <c r="D19" s="62"/>
      <c r="E19" s="62"/>
      <c r="F19" s="109" t="s">
        <v>24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10"/>
      <c r="AH19" s="97" t="s">
        <v>75</v>
      </c>
      <c r="AI19" s="98"/>
      <c r="AJ19" s="98"/>
      <c r="AK19" s="98"/>
      <c r="AL19" s="98"/>
      <c r="AM19" s="98"/>
      <c r="AN19" s="98"/>
      <c r="AO19" s="99"/>
      <c r="AP19" s="97" t="s">
        <v>75</v>
      </c>
      <c r="AQ19" s="98"/>
      <c r="AR19" s="98"/>
      <c r="AS19" s="98"/>
      <c r="AT19" s="98"/>
      <c r="AU19" s="98"/>
      <c r="AV19" s="98"/>
      <c r="AW19" s="99"/>
      <c r="AX19" s="97" t="s">
        <v>75</v>
      </c>
      <c r="AY19" s="98"/>
      <c r="AZ19" s="98"/>
      <c r="BA19" s="98"/>
      <c r="BB19" s="98"/>
      <c r="BC19" s="98"/>
      <c r="BD19" s="98"/>
      <c r="BE19" s="99"/>
      <c r="BF19" s="100" t="s">
        <v>75</v>
      </c>
      <c r="BG19" s="101"/>
      <c r="BH19" s="101"/>
      <c r="BI19" s="101"/>
      <c r="BJ19" s="101"/>
      <c r="BK19" s="101"/>
      <c r="BL19" s="101"/>
      <c r="BM19" s="102"/>
      <c r="BN19" s="100" t="s">
        <v>75</v>
      </c>
      <c r="BO19" s="101"/>
      <c r="BP19" s="101"/>
      <c r="BQ19" s="101"/>
      <c r="BR19" s="101"/>
      <c r="BS19" s="101"/>
      <c r="BT19" s="101"/>
      <c r="BU19" s="102"/>
      <c r="BV19" s="100" t="s">
        <v>75</v>
      </c>
      <c r="BW19" s="101"/>
      <c r="BX19" s="101"/>
      <c r="BY19" s="101"/>
      <c r="BZ19" s="101"/>
      <c r="CA19" s="101"/>
      <c r="CB19" s="101"/>
      <c r="CC19" s="102"/>
      <c r="CD19" s="100" t="s">
        <v>75</v>
      </c>
      <c r="CE19" s="101"/>
      <c r="CF19" s="101"/>
      <c r="CG19" s="101"/>
      <c r="CH19" s="101"/>
      <c r="CI19" s="101"/>
      <c r="CJ19" s="101"/>
      <c r="CK19" s="102"/>
      <c r="CL19" s="100" t="s">
        <v>75</v>
      </c>
      <c r="CM19" s="101"/>
      <c r="CN19" s="101"/>
      <c r="CO19" s="101"/>
      <c r="CP19" s="101"/>
      <c r="CQ19" s="101"/>
      <c r="CR19" s="101"/>
      <c r="CS19" s="102"/>
      <c r="CT19" s="100" t="s">
        <v>75</v>
      </c>
      <c r="CU19" s="101"/>
      <c r="CV19" s="101"/>
      <c r="CW19" s="101"/>
      <c r="CX19" s="101"/>
      <c r="CY19" s="101"/>
      <c r="CZ19" s="101"/>
      <c r="DA19" s="102"/>
    </row>
    <row r="20" spans="1:105" s="2" customFormat="1" ht="15" customHeight="1">
      <c r="A20" s="61" t="s">
        <v>25</v>
      </c>
      <c r="B20" s="62"/>
      <c r="C20" s="62"/>
      <c r="D20" s="62"/>
      <c r="E20" s="62"/>
      <c r="F20" s="63" t="s">
        <v>44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  <c r="AH20" s="97">
        <v>3</v>
      </c>
      <c r="AI20" s="98"/>
      <c r="AJ20" s="98"/>
      <c r="AK20" s="98"/>
      <c r="AL20" s="98"/>
      <c r="AM20" s="98"/>
      <c r="AN20" s="98"/>
      <c r="AO20" s="99"/>
      <c r="AP20" s="97">
        <v>3</v>
      </c>
      <c r="AQ20" s="98"/>
      <c r="AR20" s="98"/>
      <c r="AS20" s="98"/>
      <c r="AT20" s="98"/>
      <c r="AU20" s="98"/>
      <c r="AV20" s="98"/>
      <c r="AW20" s="99"/>
      <c r="AX20" s="97" t="s">
        <v>75</v>
      </c>
      <c r="AY20" s="98"/>
      <c r="AZ20" s="98"/>
      <c r="BA20" s="98"/>
      <c r="BB20" s="98"/>
      <c r="BC20" s="98"/>
      <c r="BD20" s="98"/>
      <c r="BE20" s="99"/>
      <c r="BF20" s="100">
        <v>10428.299999999999</v>
      </c>
      <c r="BG20" s="101"/>
      <c r="BH20" s="101"/>
      <c r="BI20" s="101"/>
      <c r="BJ20" s="101"/>
      <c r="BK20" s="101"/>
      <c r="BL20" s="101"/>
      <c r="BM20" s="102"/>
      <c r="BN20" s="100">
        <v>5271.8</v>
      </c>
      <c r="BO20" s="101"/>
      <c r="BP20" s="101"/>
      <c r="BQ20" s="101"/>
      <c r="BR20" s="101"/>
      <c r="BS20" s="101"/>
      <c r="BT20" s="101"/>
      <c r="BU20" s="102"/>
      <c r="BV20" s="100" t="s">
        <v>75</v>
      </c>
      <c r="BW20" s="101"/>
      <c r="BX20" s="101"/>
      <c r="BY20" s="101"/>
      <c r="BZ20" s="101"/>
      <c r="CA20" s="101"/>
      <c r="CB20" s="101"/>
      <c r="CC20" s="102"/>
      <c r="CD20" s="100">
        <v>478726.76799999998</v>
      </c>
      <c r="CE20" s="101"/>
      <c r="CF20" s="101"/>
      <c r="CG20" s="101"/>
      <c r="CH20" s="101"/>
      <c r="CI20" s="101"/>
      <c r="CJ20" s="101"/>
      <c r="CK20" s="102"/>
      <c r="CL20" s="100">
        <v>4677.3329999999996</v>
      </c>
      <c r="CM20" s="101"/>
      <c r="CN20" s="101"/>
      <c r="CO20" s="101"/>
      <c r="CP20" s="101"/>
      <c r="CQ20" s="101"/>
      <c r="CR20" s="101"/>
      <c r="CS20" s="102"/>
      <c r="CT20" s="100" t="s">
        <v>75</v>
      </c>
      <c r="CU20" s="101"/>
      <c r="CV20" s="101"/>
      <c r="CW20" s="101"/>
      <c r="CX20" s="101"/>
      <c r="CY20" s="101"/>
      <c r="CZ20" s="101"/>
      <c r="DA20" s="102"/>
    </row>
    <row r="21" spans="1:105" s="2" customFormat="1" ht="40.5" customHeight="1">
      <c r="A21" s="61"/>
      <c r="B21" s="62"/>
      <c r="C21" s="62"/>
      <c r="D21" s="62"/>
      <c r="E21" s="62"/>
      <c r="F21" s="109" t="s">
        <v>24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0"/>
      <c r="AH21" s="97" t="s">
        <v>75</v>
      </c>
      <c r="AI21" s="98"/>
      <c r="AJ21" s="98"/>
      <c r="AK21" s="98"/>
      <c r="AL21" s="98"/>
      <c r="AM21" s="98"/>
      <c r="AN21" s="98"/>
      <c r="AO21" s="99"/>
      <c r="AP21" s="97" t="s">
        <v>75</v>
      </c>
      <c r="AQ21" s="98"/>
      <c r="AR21" s="98"/>
      <c r="AS21" s="98"/>
      <c r="AT21" s="98"/>
      <c r="AU21" s="98"/>
      <c r="AV21" s="98"/>
      <c r="AW21" s="99"/>
      <c r="AX21" s="97" t="s">
        <v>75</v>
      </c>
      <c r="AY21" s="98"/>
      <c r="AZ21" s="98"/>
      <c r="BA21" s="98"/>
      <c r="BB21" s="98"/>
      <c r="BC21" s="98"/>
      <c r="BD21" s="98"/>
      <c r="BE21" s="99"/>
      <c r="BF21" s="100" t="s">
        <v>75</v>
      </c>
      <c r="BG21" s="101"/>
      <c r="BH21" s="101"/>
      <c r="BI21" s="101"/>
      <c r="BJ21" s="101"/>
      <c r="BK21" s="101"/>
      <c r="BL21" s="101"/>
      <c r="BM21" s="102"/>
      <c r="BN21" s="100" t="s">
        <v>75</v>
      </c>
      <c r="BO21" s="101"/>
      <c r="BP21" s="101"/>
      <c r="BQ21" s="101"/>
      <c r="BR21" s="101"/>
      <c r="BS21" s="101"/>
      <c r="BT21" s="101"/>
      <c r="BU21" s="102"/>
      <c r="BV21" s="100" t="s">
        <v>75</v>
      </c>
      <c r="BW21" s="101"/>
      <c r="BX21" s="101"/>
      <c r="BY21" s="101"/>
      <c r="BZ21" s="101"/>
      <c r="CA21" s="101"/>
      <c r="CB21" s="101"/>
      <c r="CC21" s="102"/>
      <c r="CD21" s="100" t="s">
        <v>75</v>
      </c>
      <c r="CE21" s="101"/>
      <c r="CF21" s="101"/>
      <c r="CG21" s="101"/>
      <c r="CH21" s="101"/>
      <c r="CI21" s="101"/>
      <c r="CJ21" s="101"/>
      <c r="CK21" s="102"/>
      <c r="CL21" s="100" t="s">
        <v>75</v>
      </c>
      <c r="CM21" s="101"/>
      <c r="CN21" s="101"/>
      <c r="CO21" s="101"/>
      <c r="CP21" s="101"/>
      <c r="CQ21" s="101"/>
      <c r="CR21" s="101"/>
      <c r="CS21" s="102"/>
      <c r="CT21" s="100" t="s">
        <v>75</v>
      </c>
      <c r="CU21" s="101"/>
      <c r="CV21" s="101"/>
      <c r="CW21" s="101"/>
      <c r="CX21" s="101"/>
      <c r="CY21" s="101"/>
      <c r="CZ21" s="101"/>
      <c r="DA21" s="102"/>
    </row>
    <row r="22" spans="1:10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105" s="23" customFormat="1" ht="12.75" customHeight="1">
      <c r="A23" s="113" t="s">
        <v>26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</row>
    <row r="24" spans="1:105" s="25" customFormat="1" ht="69" customHeight="1">
      <c r="A24" s="111" t="s">
        <v>27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</row>
    <row r="25" spans="1:105" ht="3" customHeight="1"/>
  </sheetData>
  <mergeCells count="107">
    <mergeCell ref="A24:DA24"/>
    <mergeCell ref="BN21:BU21"/>
    <mergeCell ref="BV21:CC21"/>
    <mergeCell ref="CD21:CK21"/>
    <mergeCell ref="CL21:CS21"/>
    <mergeCell ref="CT21:DA21"/>
    <mergeCell ref="A23:DA23"/>
    <mergeCell ref="A21:E21"/>
    <mergeCell ref="F21:AG21"/>
    <mergeCell ref="AH21:AO21"/>
    <mergeCell ref="AP21:AW21"/>
    <mergeCell ref="AX21:BE21"/>
    <mergeCell ref="BF21:BM21"/>
    <mergeCell ref="BF20:BM20"/>
    <mergeCell ref="BN20:BU20"/>
    <mergeCell ref="BV20:CC20"/>
    <mergeCell ref="CD20:CK20"/>
    <mergeCell ref="CL20:CS20"/>
    <mergeCell ref="CT20:DA20"/>
    <mergeCell ref="BN19:BU19"/>
    <mergeCell ref="BV19:CC19"/>
    <mergeCell ref="CD19:CK19"/>
    <mergeCell ref="CL19:CS19"/>
    <mergeCell ref="CT19:DA19"/>
    <mergeCell ref="BF19:BM19"/>
    <mergeCell ref="A20:E20"/>
    <mergeCell ref="F20:AG20"/>
    <mergeCell ref="AH20:AO20"/>
    <mergeCell ref="AP20:AW20"/>
    <mergeCell ref="AX20:BE20"/>
    <mergeCell ref="A19:E19"/>
    <mergeCell ref="F19:AG19"/>
    <mergeCell ref="AH19:AO19"/>
    <mergeCell ref="AP19:AW19"/>
    <mergeCell ref="AX19:BE19"/>
    <mergeCell ref="BV18:CC18"/>
    <mergeCell ref="CD18:CK18"/>
    <mergeCell ref="CL18:CS18"/>
    <mergeCell ref="CT18:DA18"/>
    <mergeCell ref="BN17:BU17"/>
    <mergeCell ref="BV17:CC17"/>
    <mergeCell ref="CD17:CK17"/>
    <mergeCell ref="CL17:CS17"/>
    <mergeCell ref="CT17:DA17"/>
    <mergeCell ref="BV16:CC16"/>
    <mergeCell ref="CD16:CK16"/>
    <mergeCell ref="CL16:CS16"/>
    <mergeCell ref="CT16:DA16"/>
    <mergeCell ref="A17:E17"/>
    <mergeCell ref="F17:AG17"/>
    <mergeCell ref="AH17:AO17"/>
    <mergeCell ref="AP17:AW17"/>
    <mergeCell ref="AX17:BE17"/>
    <mergeCell ref="BF17:BM17"/>
    <mergeCell ref="A16:E16"/>
    <mergeCell ref="F16:AG16"/>
    <mergeCell ref="AH16:AO16"/>
    <mergeCell ref="AP16:AW16"/>
    <mergeCell ref="AX16:BE16"/>
    <mergeCell ref="BF16:BM16"/>
    <mergeCell ref="BN16:BU16"/>
    <mergeCell ref="A18:E18"/>
    <mergeCell ref="F18:AG18"/>
    <mergeCell ref="AH18:AO18"/>
    <mergeCell ref="AP18:AW18"/>
    <mergeCell ref="AX18:BE18"/>
    <mergeCell ref="BF18:BM18"/>
    <mergeCell ref="BN18:BU18"/>
    <mergeCell ref="CL14:CS14"/>
    <mergeCell ref="CT14:DA14"/>
    <mergeCell ref="A15:E15"/>
    <mergeCell ref="F15:AG15"/>
    <mergeCell ref="AH15:AO15"/>
    <mergeCell ref="AP15:AW15"/>
    <mergeCell ref="AX15:BE15"/>
    <mergeCell ref="BF15:BM15"/>
    <mergeCell ref="BN15:BU15"/>
    <mergeCell ref="BV15:CC15"/>
    <mergeCell ref="CD15:CK15"/>
    <mergeCell ref="CL15:CS15"/>
    <mergeCell ref="CT15:DA15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BQ2:DA2"/>
    <mergeCell ref="BQ4:DA4"/>
    <mergeCell ref="A8:DA8"/>
    <mergeCell ref="A10:DA10"/>
    <mergeCell ref="A12:AG13"/>
    <mergeCell ref="AH12:BE12"/>
    <mergeCell ref="BF12:CC12"/>
    <mergeCell ref="CD12:DA12"/>
    <mergeCell ref="AH13:AO13"/>
    <mergeCell ref="AP13:AW13"/>
    <mergeCell ref="CT13:DA13"/>
    <mergeCell ref="AX13:BE13"/>
    <mergeCell ref="BF13:BM13"/>
    <mergeCell ref="BN13:BU13"/>
    <mergeCell ref="BV13:CC13"/>
    <mergeCell ref="CD13:CK13"/>
    <mergeCell ref="CL13:CS13"/>
  </mergeCells>
  <pageMargins left="0.78740157480314965" right="0.51181102362204722" top="0.59055118110236227" bottom="0.39370078740157483" header="0.19685039370078741" footer="0.19685039370078741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DA25"/>
  <sheetViews>
    <sheetView view="pageBreakPreview" zoomScaleNormal="100" zoomScaleSheetLayoutView="100" workbookViewId="0">
      <selection activeCell="FS23" sqref="FS23"/>
    </sheetView>
  </sheetViews>
  <sheetFormatPr defaultColWidth="0.85546875" defaultRowHeight="15.75"/>
  <cols>
    <col min="1" max="69" width="0.85546875" style="8"/>
    <col min="70" max="70" width="0.85546875" style="8" customWidth="1"/>
    <col min="71" max="73" width="0.85546875" style="8"/>
    <col min="74" max="74" width="0.85546875" style="8" customWidth="1"/>
    <col min="75" max="85" width="0.85546875" style="8"/>
    <col min="86" max="86" width="2.42578125" style="8" customWidth="1"/>
    <col min="87" max="88" width="0.85546875" style="8" customWidth="1"/>
    <col min="89" max="325" width="0.85546875" style="8"/>
    <col min="326" max="326" width="0.85546875" style="8" customWidth="1"/>
    <col min="327" max="329" width="0.85546875" style="8"/>
    <col min="330" max="330" width="0.85546875" style="8" customWidth="1"/>
    <col min="331" max="342" width="0.85546875" style="8"/>
    <col min="343" max="344" width="0.85546875" style="8" customWidth="1"/>
    <col min="345" max="581" width="0.85546875" style="8"/>
    <col min="582" max="582" width="0.85546875" style="8" customWidth="1"/>
    <col min="583" max="585" width="0.85546875" style="8"/>
    <col min="586" max="586" width="0.85546875" style="8" customWidth="1"/>
    <col min="587" max="598" width="0.85546875" style="8"/>
    <col min="599" max="600" width="0.85546875" style="8" customWidth="1"/>
    <col min="601" max="837" width="0.85546875" style="8"/>
    <col min="838" max="838" width="0.85546875" style="8" customWidth="1"/>
    <col min="839" max="841" width="0.85546875" style="8"/>
    <col min="842" max="842" width="0.85546875" style="8" customWidth="1"/>
    <col min="843" max="854" width="0.85546875" style="8"/>
    <col min="855" max="856" width="0.85546875" style="8" customWidth="1"/>
    <col min="857" max="1093" width="0.85546875" style="8"/>
    <col min="1094" max="1094" width="0.85546875" style="8" customWidth="1"/>
    <col min="1095" max="1097" width="0.85546875" style="8"/>
    <col min="1098" max="1098" width="0.85546875" style="8" customWidth="1"/>
    <col min="1099" max="1110" width="0.85546875" style="8"/>
    <col min="1111" max="1112" width="0.85546875" style="8" customWidth="1"/>
    <col min="1113" max="1349" width="0.85546875" style="8"/>
    <col min="1350" max="1350" width="0.85546875" style="8" customWidth="1"/>
    <col min="1351" max="1353" width="0.85546875" style="8"/>
    <col min="1354" max="1354" width="0.85546875" style="8" customWidth="1"/>
    <col min="1355" max="1366" width="0.85546875" style="8"/>
    <col min="1367" max="1368" width="0.85546875" style="8" customWidth="1"/>
    <col min="1369" max="1605" width="0.85546875" style="8"/>
    <col min="1606" max="1606" width="0.85546875" style="8" customWidth="1"/>
    <col min="1607" max="1609" width="0.85546875" style="8"/>
    <col min="1610" max="1610" width="0.85546875" style="8" customWidth="1"/>
    <col min="1611" max="1622" width="0.85546875" style="8"/>
    <col min="1623" max="1624" width="0.85546875" style="8" customWidth="1"/>
    <col min="1625" max="1861" width="0.85546875" style="8"/>
    <col min="1862" max="1862" width="0.85546875" style="8" customWidth="1"/>
    <col min="1863" max="1865" width="0.85546875" style="8"/>
    <col min="1866" max="1866" width="0.85546875" style="8" customWidth="1"/>
    <col min="1867" max="1878" width="0.85546875" style="8"/>
    <col min="1879" max="1880" width="0.85546875" style="8" customWidth="1"/>
    <col min="1881" max="2117" width="0.85546875" style="8"/>
    <col min="2118" max="2118" width="0.85546875" style="8" customWidth="1"/>
    <col min="2119" max="2121" width="0.85546875" style="8"/>
    <col min="2122" max="2122" width="0.85546875" style="8" customWidth="1"/>
    <col min="2123" max="2134" width="0.85546875" style="8"/>
    <col min="2135" max="2136" width="0.85546875" style="8" customWidth="1"/>
    <col min="2137" max="2373" width="0.85546875" style="8"/>
    <col min="2374" max="2374" width="0.85546875" style="8" customWidth="1"/>
    <col min="2375" max="2377" width="0.85546875" style="8"/>
    <col min="2378" max="2378" width="0.85546875" style="8" customWidth="1"/>
    <col min="2379" max="2390" width="0.85546875" style="8"/>
    <col min="2391" max="2392" width="0.85546875" style="8" customWidth="1"/>
    <col min="2393" max="2629" width="0.85546875" style="8"/>
    <col min="2630" max="2630" width="0.85546875" style="8" customWidth="1"/>
    <col min="2631" max="2633" width="0.85546875" style="8"/>
    <col min="2634" max="2634" width="0.85546875" style="8" customWidth="1"/>
    <col min="2635" max="2646" width="0.85546875" style="8"/>
    <col min="2647" max="2648" width="0.85546875" style="8" customWidth="1"/>
    <col min="2649" max="2885" width="0.85546875" style="8"/>
    <col min="2886" max="2886" width="0.85546875" style="8" customWidth="1"/>
    <col min="2887" max="2889" width="0.85546875" style="8"/>
    <col min="2890" max="2890" width="0.85546875" style="8" customWidth="1"/>
    <col min="2891" max="2902" width="0.85546875" style="8"/>
    <col min="2903" max="2904" width="0.85546875" style="8" customWidth="1"/>
    <col min="2905" max="3141" width="0.85546875" style="8"/>
    <col min="3142" max="3142" width="0.85546875" style="8" customWidth="1"/>
    <col min="3143" max="3145" width="0.85546875" style="8"/>
    <col min="3146" max="3146" width="0.85546875" style="8" customWidth="1"/>
    <col min="3147" max="3158" width="0.85546875" style="8"/>
    <col min="3159" max="3160" width="0.85546875" style="8" customWidth="1"/>
    <col min="3161" max="3397" width="0.85546875" style="8"/>
    <col min="3398" max="3398" width="0.85546875" style="8" customWidth="1"/>
    <col min="3399" max="3401" width="0.85546875" style="8"/>
    <col min="3402" max="3402" width="0.85546875" style="8" customWidth="1"/>
    <col min="3403" max="3414" width="0.85546875" style="8"/>
    <col min="3415" max="3416" width="0.85546875" style="8" customWidth="1"/>
    <col min="3417" max="3653" width="0.85546875" style="8"/>
    <col min="3654" max="3654" width="0.85546875" style="8" customWidth="1"/>
    <col min="3655" max="3657" width="0.85546875" style="8"/>
    <col min="3658" max="3658" width="0.85546875" style="8" customWidth="1"/>
    <col min="3659" max="3670" width="0.85546875" style="8"/>
    <col min="3671" max="3672" width="0.85546875" style="8" customWidth="1"/>
    <col min="3673" max="3909" width="0.85546875" style="8"/>
    <col min="3910" max="3910" width="0.85546875" style="8" customWidth="1"/>
    <col min="3911" max="3913" width="0.85546875" style="8"/>
    <col min="3914" max="3914" width="0.85546875" style="8" customWidth="1"/>
    <col min="3915" max="3926" width="0.85546875" style="8"/>
    <col min="3927" max="3928" width="0.85546875" style="8" customWidth="1"/>
    <col min="3929" max="4165" width="0.85546875" style="8"/>
    <col min="4166" max="4166" width="0.85546875" style="8" customWidth="1"/>
    <col min="4167" max="4169" width="0.85546875" style="8"/>
    <col min="4170" max="4170" width="0.85546875" style="8" customWidth="1"/>
    <col min="4171" max="4182" width="0.85546875" style="8"/>
    <col min="4183" max="4184" width="0.85546875" style="8" customWidth="1"/>
    <col min="4185" max="4421" width="0.85546875" style="8"/>
    <col min="4422" max="4422" width="0.85546875" style="8" customWidth="1"/>
    <col min="4423" max="4425" width="0.85546875" style="8"/>
    <col min="4426" max="4426" width="0.85546875" style="8" customWidth="1"/>
    <col min="4427" max="4438" width="0.85546875" style="8"/>
    <col min="4439" max="4440" width="0.85546875" style="8" customWidth="1"/>
    <col min="4441" max="4677" width="0.85546875" style="8"/>
    <col min="4678" max="4678" width="0.85546875" style="8" customWidth="1"/>
    <col min="4679" max="4681" width="0.85546875" style="8"/>
    <col min="4682" max="4682" width="0.85546875" style="8" customWidth="1"/>
    <col min="4683" max="4694" width="0.85546875" style="8"/>
    <col min="4695" max="4696" width="0.85546875" style="8" customWidth="1"/>
    <col min="4697" max="4933" width="0.85546875" style="8"/>
    <col min="4934" max="4934" width="0.85546875" style="8" customWidth="1"/>
    <col min="4935" max="4937" width="0.85546875" style="8"/>
    <col min="4938" max="4938" width="0.85546875" style="8" customWidth="1"/>
    <col min="4939" max="4950" width="0.85546875" style="8"/>
    <col min="4951" max="4952" width="0.85546875" style="8" customWidth="1"/>
    <col min="4953" max="5189" width="0.85546875" style="8"/>
    <col min="5190" max="5190" width="0.85546875" style="8" customWidth="1"/>
    <col min="5191" max="5193" width="0.85546875" style="8"/>
    <col min="5194" max="5194" width="0.85546875" style="8" customWidth="1"/>
    <col min="5195" max="5206" width="0.85546875" style="8"/>
    <col min="5207" max="5208" width="0.85546875" style="8" customWidth="1"/>
    <col min="5209" max="5445" width="0.85546875" style="8"/>
    <col min="5446" max="5446" width="0.85546875" style="8" customWidth="1"/>
    <col min="5447" max="5449" width="0.85546875" style="8"/>
    <col min="5450" max="5450" width="0.85546875" style="8" customWidth="1"/>
    <col min="5451" max="5462" width="0.85546875" style="8"/>
    <col min="5463" max="5464" width="0.85546875" style="8" customWidth="1"/>
    <col min="5465" max="5701" width="0.85546875" style="8"/>
    <col min="5702" max="5702" width="0.85546875" style="8" customWidth="1"/>
    <col min="5703" max="5705" width="0.85546875" style="8"/>
    <col min="5706" max="5706" width="0.85546875" style="8" customWidth="1"/>
    <col min="5707" max="5718" width="0.85546875" style="8"/>
    <col min="5719" max="5720" width="0.85546875" style="8" customWidth="1"/>
    <col min="5721" max="5957" width="0.85546875" style="8"/>
    <col min="5958" max="5958" width="0.85546875" style="8" customWidth="1"/>
    <col min="5959" max="5961" width="0.85546875" style="8"/>
    <col min="5962" max="5962" width="0.85546875" style="8" customWidth="1"/>
    <col min="5963" max="5974" width="0.85546875" style="8"/>
    <col min="5975" max="5976" width="0.85546875" style="8" customWidth="1"/>
    <col min="5977" max="6213" width="0.85546875" style="8"/>
    <col min="6214" max="6214" width="0.85546875" style="8" customWidth="1"/>
    <col min="6215" max="6217" width="0.85546875" style="8"/>
    <col min="6218" max="6218" width="0.85546875" style="8" customWidth="1"/>
    <col min="6219" max="6230" width="0.85546875" style="8"/>
    <col min="6231" max="6232" width="0.85546875" style="8" customWidth="1"/>
    <col min="6233" max="6469" width="0.85546875" style="8"/>
    <col min="6470" max="6470" width="0.85546875" style="8" customWidth="1"/>
    <col min="6471" max="6473" width="0.85546875" style="8"/>
    <col min="6474" max="6474" width="0.85546875" style="8" customWidth="1"/>
    <col min="6475" max="6486" width="0.85546875" style="8"/>
    <col min="6487" max="6488" width="0.85546875" style="8" customWidth="1"/>
    <col min="6489" max="6725" width="0.85546875" style="8"/>
    <col min="6726" max="6726" width="0.85546875" style="8" customWidth="1"/>
    <col min="6727" max="6729" width="0.85546875" style="8"/>
    <col min="6730" max="6730" width="0.85546875" style="8" customWidth="1"/>
    <col min="6731" max="6742" width="0.85546875" style="8"/>
    <col min="6743" max="6744" width="0.85546875" style="8" customWidth="1"/>
    <col min="6745" max="6981" width="0.85546875" style="8"/>
    <col min="6982" max="6982" width="0.85546875" style="8" customWidth="1"/>
    <col min="6983" max="6985" width="0.85546875" style="8"/>
    <col min="6986" max="6986" width="0.85546875" style="8" customWidth="1"/>
    <col min="6987" max="6998" width="0.85546875" style="8"/>
    <col min="6999" max="7000" width="0.85546875" style="8" customWidth="1"/>
    <col min="7001" max="7237" width="0.85546875" style="8"/>
    <col min="7238" max="7238" width="0.85546875" style="8" customWidth="1"/>
    <col min="7239" max="7241" width="0.85546875" style="8"/>
    <col min="7242" max="7242" width="0.85546875" style="8" customWidth="1"/>
    <col min="7243" max="7254" width="0.85546875" style="8"/>
    <col min="7255" max="7256" width="0.85546875" style="8" customWidth="1"/>
    <col min="7257" max="7493" width="0.85546875" style="8"/>
    <col min="7494" max="7494" width="0.85546875" style="8" customWidth="1"/>
    <col min="7495" max="7497" width="0.85546875" style="8"/>
    <col min="7498" max="7498" width="0.85546875" style="8" customWidth="1"/>
    <col min="7499" max="7510" width="0.85546875" style="8"/>
    <col min="7511" max="7512" width="0.85546875" style="8" customWidth="1"/>
    <col min="7513" max="7749" width="0.85546875" style="8"/>
    <col min="7750" max="7750" width="0.85546875" style="8" customWidth="1"/>
    <col min="7751" max="7753" width="0.85546875" style="8"/>
    <col min="7754" max="7754" width="0.85546875" style="8" customWidth="1"/>
    <col min="7755" max="7766" width="0.85546875" style="8"/>
    <col min="7767" max="7768" width="0.85546875" style="8" customWidth="1"/>
    <col min="7769" max="8005" width="0.85546875" style="8"/>
    <col min="8006" max="8006" width="0.85546875" style="8" customWidth="1"/>
    <col min="8007" max="8009" width="0.85546875" style="8"/>
    <col min="8010" max="8010" width="0.85546875" style="8" customWidth="1"/>
    <col min="8011" max="8022" width="0.85546875" style="8"/>
    <col min="8023" max="8024" width="0.85546875" style="8" customWidth="1"/>
    <col min="8025" max="8261" width="0.85546875" style="8"/>
    <col min="8262" max="8262" width="0.85546875" style="8" customWidth="1"/>
    <col min="8263" max="8265" width="0.85546875" style="8"/>
    <col min="8266" max="8266" width="0.85546875" style="8" customWidth="1"/>
    <col min="8267" max="8278" width="0.85546875" style="8"/>
    <col min="8279" max="8280" width="0.85546875" style="8" customWidth="1"/>
    <col min="8281" max="8517" width="0.85546875" style="8"/>
    <col min="8518" max="8518" width="0.85546875" style="8" customWidth="1"/>
    <col min="8519" max="8521" width="0.85546875" style="8"/>
    <col min="8522" max="8522" width="0.85546875" style="8" customWidth="1"/>
    <col min="8523" max="8534" width="0.85546875" style="8"/>
    <col min="8535" max="8536" width="0.85546875" style="8" customWidth="1"/>
    <col min="8537" max="8773" width="0.85546875" style="8"/>
    <col min="8774" max="8774" width="0.85546875" style="8" customWidth="1"/>
    <col min="8775" max="8777" width="0.85546875" style="8"/>
    <col min="8778" max="8778" width="0.85546875" style="8" customWidth="1"/>
    <col min="8779" max="8790" width="0.85546875" style="8"/>
    <col min="8791" max="8792" width="0.85546875" style="8" customWidth="1"/>
    <col min="8793" max="9029" width="0.85546875" style="8"/>
    <col min="9030" max="9030" width="0.85546875" style="8" customWidth="1"/>
    <col min="9031" max="9033" width="0.85546875" style="8"/>
    <col min="9034" max="9034" width="0.85546875" style="8" customWidth="1"/>
    <col min="9035" max="9046" width="0.85546875" style="8"/>
    <col min="9047" max="9048" width="0.85546875" style="8" customWidth="1"/>
    <col min="9049" max="9285" width="0.85546875" style="8"/>
    <col min="9286" max="9286" width="0.85546875" style="8" customWidth="1"/>
    <col min="9287" max="9289" width="0.85546875" style="8"/>
    <col min="9290" max="9290" width="0.85546875" style="8" customWidth="1"/>
    <col min="9291" max="9302" width="0.85546875" style="8"/>
    <col min="9303" max="9304" width="0.85546875" style="8" customWidth="1"/>
    <col min="9305" max="9541" width="0.85546875" style="8"/>
    <col min="9542" max="9542" width="0.85546875" style="8" customWidth="1"/>
    <col min="9543" max="9545" width="0.85546875" style="8"/>
    <col min="9546" max="9546" width="0.85546875" style="8" customWidth="1"/>
    <col min="9547" max="9558" width="0.85546875" style="8"/>
    <col min="9559" max="9560" width="0.85546875" style="8" customWidth="1"/>
    <col min="9561" max="9797" width="0.85546875" style="8"/>
    <col min="9798" max="9798" width="0.85546875" style="8" customWidth="1"/>
    <col min="9799" max="9801" width="0.85546875" style="8"/>
    <col min="9802" max="9802" width="0.85546875" style="8" customWidth="1"/>
    <col min="9803" max="9814" width="0.85546875" style="8"/>
    <col min="9815" max="9816" width="0.85546875" style="8" customWidth="1"/>
    <col min="9817" max="10053" width="0.85546875" style="8"/>
    <col min="10054" max="10054" width="0.85546875" style="8" customWidth="1"/>
    <col min="10055" max="10057" width="0.85546875" style="8"/>
    <col min="10058" max="10058" width="0.85546875" style="8" customWidth="1"/>
    <col min="10059" max="10070" width="0.85546875" style="8"/>
    <col min="10071" max="10072" width="0.85546875" style="8" customWidth="1"/>
    <col min="10073" max="10309" width="0.85546875" style="8"/>
    <col min="10310" max="10310" width="0.85546875" style="8" customWidth="1"/>
    <col min="10311" max="10313" width="0.85546875" style="8"/>
    <col min="10314" max="10314" width="0.85546875" style="8" customWidth="1"/>
    <col min="10315" max="10326" width="0.85546875" style="8"/>
    <col min="10327" max="10328" width="0.85546875" style="8" customWidth="1"/>
    <col min="10329" max="10565" width="0.85546875" style="8"/>
    <col min="10566" max="10566" width="0.85546875" style="8" customWidth="1"/>
    <col min="10567" max="10569" width="0.85546875" style="8"/>
    <col min="10570" max="10570" width="0.85546875" style="8" customWidth="1"/>
    <col min="10571" max="10582" width="0.85546875" style="8"/>
    <col min="10583" max="10584" width="0.85546875" style="8" customWidth="1"/>
    <col min="10585" max="10821" width="0.85546875" style="8"/>
    <col min="10822" max="10822" width="0.85546875" style="8" customWidth="1"/>
    <col min="10823" max="10825" width="0.85546875" style="8"/>
    <col min="10826" max="10826" width="0.85546875" style="8" customWidth="1"/>
    <col min="10827" max="10838" width="0.85546875" style="8"/>
    <col min="10839" max="10840" width="0.85546875" style="8" customWidth="1"/>
    <col min="10841" max="11077" width="0.85546875" style="8"/>
    <col min="11078" max="11078" width="0.85546875" style="8" customWidth="1"/>
    <col min="11079" max="11081" width="0.85546875" style="8"/>
    <col min="11082" max="11082" width="0.85546875" style="8" customWidth="1"/>
    <col min="11083" max="11094" width="0.85546875" style="8"/>
    <col min="11095" max="11096" width="0.85546875" style="8" customWidth="1"/>
    <col min="11097" max="11333" width="0.85546875" style="8"/>
    <col min="11334" max="11334" width="0.85546875" style="8" customWidth="1"/>
    <col min="11335" max="11337" width="0.85546875" style="8"/>
    <col min="11338" max="11338" width="0.85546875" style="8" customWidth="1"/>
    <col min="11339" max="11350" width="0.85546875" style="8"/>
    <col min="11351" max="11352" width="0.85546875" style="8" customWidth="1"/>
    <col min="11353" max="11589" width="0.85546875" style="8"/>
    <col min="11590" max="11590" width="0.85546875" style="8" customWidth="1"/>
    <col min="11591" max="11593" width="0.85546875" style="8"/>
    <col min="11594" max="11594" width="0.85546875" style="8" customWidth="1"/>
    <col min="11595" max="11606" width="0.85546875" style="8"/>
    <col min="11607" max="11608" width="0.85546875" style="8" customWidth="1"/>
    <col min="11609" max="11845" width="0.85546875" style="8"/>
    <col min="11846" max="11846" width="0.85546875" style="8" customWidth="1"/>
    <col min="11847" max="11849" width="0.85546875" style="8"/>
    <col min="11850" max="11850" width="0.85546875" style="8" customWidth="1"/>
    <col min="11851" max="11862" width="0.85546875" style="8"/>
    <col min="11863" max="11864" width="0.85546875" style="8" customWidth="1"/>
    <col min="11865" max="12101" width="0.85546875" style="8"/>
    <col min="12102" max="12102" width="0.85546875" style="8" customWidth="1"/>
    <col min="12103" max="12105" width="0.85546875" style="8"/>
    <col min="12106" max="12106" width="0.85546875" style="8" customWidth="1"/>
    <col min="12107" max="12118" width="0.85546875" style="8"/>
    <col min="12119" max="12120" width="0.85546875" style="8" customWidth="1"/>
    <col min="12121" max="12357" width="0.85546875" style="8"/>
    <col min="12358" max="12358" width="0.85546875" style="8" customWidth="1"/>
    <col min="12359" max="12361" width="0.85546875" style="8"/>
    <col min="12362" max="12362" width="0.85546875" style="8" customWidth="1"/>
    <col min="12363" max="12374" width="0.85546875" style="8"/>
    <col min="12375" max="12376" width="0.85546875" style="8" customWidth="1"/>
    <col min="12377" max="12613" width="0.85546875" style="8"/>
    <col min="12614" max="12614" width="0.85546875" style="8" customWidth="1"/>
    <col min="12615" max="12617" width="0.85546875" style="8"/>
    <col min="12618" max="12618" width="0.85546875" style="8" customWidth="1"/>
    <col min="12619" max="12630" width="0.85546875" style="8"/>
    <col min="12631" max="12632" width="0.85546875" style="8" customWidth="1"/>
    <col min="12633" max="12869" width="0.85546875" style="8"/>
    <col min="12870" max="12870" width="0.85546875" style="8" customWidth="1"/>
    <col min="12871" max="12873" width="0.85546875" style="8"/>
    <col min="12874" max="12874" width="0.85546875" style="8" customWidth="1"/>
    <col min="12875" max="12886" width="0.85546875" style="8"/>
    <col min="12887" max="12888" width="0.85546875" style="8" customWidth="1"/>
    <col min="12889" max="13125" width="0.85546875" style="8"/>
    <col min="13126" max="13126" width="0.85546875" style="8" customWidth="1"/>
    <col min="13127" max="13129" width="0.85546875" style="8"/>
    <col min="13130" max="13130" width="0.85546875" style="8" customWidth="1"/>
    <col min="13131" max="13142" width="0.85546875" style="8"/>
    <col min="13143" max="13144" width="0.85546875" style="8" customWidth="1"/>
    <col min="13145" max="13381" width="0.85546875" style="8"/>
    <col min="13382" max="13382" width="0.85546875" style="8" customWidth="1"/>
    <col min="13383" max="13385" width="0.85546875" style="8"/>
    <col min="13386" max="13386" width="0.85546875" style="8" customWidth="1"/>
    <col min="13387" max="13398" width="0.85546875" style="8"/>
    <col min="13399" max="13400" width="0.85546875" style="8" customWidth="1"/>
    <col min="13401" max="13637" width="0.85546875" style="8"/>
    <col min="13638" max="13638" width="0.85546875" style="8" customWidth="1"/>
    <col min="13639" max="13641" width="0.85546875" style="8"/>
    <col min="13642" max="13642" width="0.85546875" style="8" customWidth="1"/>
    <col min="13643" max="13654" width="0.85546875" style="8"/>
    <col min="13655" max="13656" width="0.85546875" style="8" customWidth="1"/>
    <col min="13657" max="13893" width="0.85546875" style="8"/>
    <col min="13894" max="13894" width="0.85546875" style="8" customWidth="1"/>
    <col min="13895" max="13897" width="0.85546875" style="8"/>
    <col min="13898" max="13898" width="0.85546875" style="8" customWidth="1"/>
    <col min="13899" max="13910" width="0.85546875" style="8"/>
    <col min="13911" max="13912" width="0.85546875" style="8" customWidth="1"/>
    <col min="13913" max="14149" width="0.85546875" style="8"/>
    <col min="14150" max="14150" width="0.85546875" style="8" customWidth="1"/>
    <col min="14151" max="14153" width="0.85546875" style="8"/>
    <col min="14154" max="14154" width="0.85546875" style="8" customWidth="1"/>
    <col min="14155" max="14166" width="0.85546875" style="8"/>
    <col min="14167" max="14168" width="0.85546875" style="8" customWidth="1"/>
    <col min="14169" max="14405" width="0.85546875" style="8"/>
    <col min="14406" max="14406" width="0.85546875" style="8" customWidth="1"/>
    <col min="14407" max="14409" width="0.85546875" style="8"/>
    <col min="14410" max="14410" width="0.85546875" style="8" customWidth="1"/>
    <col min="14411" max="14422" width="0.85546875" style="8"/>
    <col min="14423" max="14424" width="0.85546875" style="8" customWidth="1"/>
    <col min="14425" max="14661" width="0.85546875" style="8"/>
    <col min="14662" max="14662" width="0.85546875" style="8" customWidth="1"/>
    <col min="14663" max="14665" width="0.85546875" style="8"/>
    <col min="14666" max="14666" width="0.85546875" style="8" customWidth="1"/>
    <col min="14667" max="14678" width="0.85546875" style="8"/>
    <col min="14679" max="14680" width="0.85546875" style="8" customWidth="1"/>
    <col min="14681" max="14917" width="0.85546875" style="8"/>
    <col min="14918" max="14918" width="0.85546875" style="8" customWidth="1"/>
    <col min="14919" max="14921" width="0.85546875" style="8"/>
    <col min="14922" max="14922" width="0.85546875" style="8" customWidth="1"/>
    <col min="14923" max="14934" width="0.85546875" style="8"/>
    <col min="14935" max="14936" width="0.85546875" style="8" customWidth="1"/>
    <col min="14937" max="15173" width="0.85546875" style="8"/>
    <col min="15174" max="15174" width="0.85546875" style="8" customWidth="1"/>
    <col min="15175" max="15177" width="0.85546875" style="8"/>
    <col min="15178" max="15178" width="0.85546875" style="8" customWidth="1"/>
    <col min="15179" max="15190" width="0.85546875" style="8"/>
    <col min="15191" max="15192" width="0.85546875" style="8" customWidth="1"/>
    <col min="15193" max="15429" width="0.85546875" style="8"/>
    <col min="15430" max="15430" width="0.85546875" style="8" customWidth="1"/>
    <col min="15431" max="15433" width="0.85546875" style="8"/>
    <col min="15434" max="15434" width="0.85546875" style="8" customWidth="1"/>
    <col min="15435" max="15446" width="0.85546875" style="8"/>
    <col min="15447" max="15448" width="0.85546875" style="8" customWidth="1"/>
    <col min="15449" max="15685" width="0.85546875" style="8"/>
    <col min="15686" max="15686" width="0.85546875" style="8" customWidth="1"/>
    <col min="15687" max="15689" width="0.85546875" style="8"/>
    <col min="15690" max="15690" width="0.85546875" style="8" customWidth="1"/>
    <col min="15691" max="15702" width="0.85546875" style="8"/>
    <col min="15703" max="15704" width="0.85546875" style="8" customWidth="1"/>
    <col min="15705" max="15941" width="0.85546875" style="8"/>
    <col min="15942" max="15942" width="0.85546875" style="8" customWidth="1"/>
    <col min="15943" max="15945" width="0.85546875" style="8"/>
    <col min="15946" max="15946" width="0.85546875" style="8" customWidth="1"/>
    <col min="15947" max="15958" width="0.85546875" style="8"/>
    <col min="15959" max="15960" width="0.85546875" style="8" customWidth="1"/>
    <col min="15961" max="16197" width="0.85546875" style="8"/>
    <col min="16198" max="16198" width="0.85546875" style="8" customWidth="1"/>
    <col min="16199" max="16201" width="0.85546875" style="8"/>
    <col min="16202" max="16202" width="0.85546875" style="8" customWidth="1"/>
    <col min="16203" max="16214" width="0.85546875" style="8"/>
    <col min="16215" max="16216" width="0.85546875" style="8" customWidth="1"/>
    <col min="16217" max="16384" width="0.85546875" style="8"/>
  </cols>
  <sheetData>
    <row r="1" spans="1:105" s="11" customFormat="1" ht="12.75">
      <c r="BQ1" s="11" t="s">
        <v>12</v>
      </c>
    </row>
    <row r="2" spans="1:105" s="11" customFormat="1" ht="39.75" customHeight="1">
      <c r="BQ2" s="78" t="s">
        <v>0</v>
      </c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</row>
    <row r="3" spans="1:105" ht="3" customHeight="1"/>
    <row r="4" spans="1:105" s="7" customFormat="1" ht="24" customHeight="1">
      <c r="BQ4" s="79" t="s">
        <v>43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</row>
    <row r="6" spans="1:105">
      <c r="DA6" s="9"/>
    </row>
    <row r="8" spans="1:105" s="10" customFormat="1" ht="16.5">
      <c r="A8" s="40" t="s">
        <v>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</row>
    <row r="9" spans="1:105" s="10" customFormat="1" ht="6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</row>
    <row r="10" spans="1:105" s="10" customFormat="1" ht="36.75" customHeight="1">
      <c r="A10" s="80" t="s">
        <v>82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</row>
    <row r="12" spans="1:105" s="11" customFormat="1" ht="30" customHeight="1">
      <c r="A12" s="114" t="s">
        <v>13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6"/>
      <c r="AH12" s="81" t="s">
        <v>14</v>
      </c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3"/>
      <c r="BR12" s="81" t="s">
        <v>15</v>
      </c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3"/>
    </row>
    <row r="13" spans="1:105" s="11" customFormat="1" ht="30" customHeight="1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9"/>
      <c r="AH13" s="81" t="s">
        <v>16</v>
      </c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3"/>
      <c r="AT13" s="81" t="s">
        <v>17</v>
      </c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3"/>
      <c r="BF13" s="81" t="s">
        <v>18</v>
      </c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3"/>
      <c r="BR13" s="81" t="s">
        <v>16</v>
      </c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3"/>
      <c r="CD13" s="81" t="s">
        <v>17</v>
      </c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3"/>
      <c r="CP13" s="81" t="s">
        <v>18</v>
      </c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3"/>
    </row>
    <row r="14" spans="1:105" s="11" customFormat="1" ht="15" customHeight="1">
      <c r="A14" s="61" t="s">
        <v>2</v>
      </c>
      <c r="B14" s="62"/>
      <c r="C14" s="62"/>
      <c r="D14" s="62"/>
      <c r="E14" s="62"/>
      <c r="F14" s="84" t="s">
        <v>19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120"/>
      <c r="AH14" s="121">
        <v>376</v>
      </c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3"/>
      <c r="AT14" s="121" t="s">
        <v>75</v>
      </c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3"/>
      <c r="BF14" s="121" t="s">
        <v>75</v>
      </c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4">
        <v>5145.78</v>
      </c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6"/>
      <c r="CD14" s="124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6"/>
      <c r="CP14" s="127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9"/>
    </row>
    <row r="15" spans="1:105" s="11" customFormat="1" ht="27.75" customHeight="1">
      <c r="A15" s="61"/>
      <c r="B15" s="62"/>
      <c r="C15" s="62"/>
      <c r="D15" s="62"/>
      <c r="E15" s="62"/>
      <c r="F15" s="130" t="s">
        <v>20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1"/>
      <c r="AH15" s="132" t="s">
        <v>75</v>
      </c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4"/>
      <c r="AT15" s="121" t="s">
        <v>75</v>
      </c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3"/>
      <c r="BF15" s="121" t="s">
        <v>75</v>
      </c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3"/>
      <c r="BR15" s="124" t="s">
        <v>75</v>
      </c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6"/>
      <c r="CD15" s="124" t="s">
        <v>75</v>
      </c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6"/>
      <c r="CP15" s="127" t="s">
        <v>75</v>
      </c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9"/>
    </row>
    <row r="16" spans="1:105" s="11" customFormat="1" ht="15" customHeight="1">
      <c r="A16" s="61" t="s">
        <v>3</v>
      </c>
      <c r="B16" s="62"/>
      <c r="C16" s="62"/>
      <c r="D16" s="62"/>
      <c r="E16" s="62"/>
      <c r="F16" s="84" t="s">
        <v>21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120"/>
      <c r="AH16" s="121">
        <v>124</v>
      </c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3"/>
      <c r="AT16" s="121">
        <v>1</v>
      </c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3"/>
      <c r="BF16" s="121" t="s">
        <v>75</v>
      </c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3"/>
      <c r="BR16" s="124">
        <v>8918.6</v>
      </c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6"/>
      <c r="CD16" s="124">
        <v>100</v>
      </c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6"/>
      <c r="CP16" s="124" t="s">
        <v>75</v>
      </c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6"/>
    </row>
    <row r="17" spans="1:105" s="11" customFormat="1" ht="27.75" customHeight="1">
      <c r="A17" s="61"/>
      <c r="B17" s="62"/>
      <c r="C17" s="62"/>
      <c r="D17" s="62"/>
      <c r="E17" s="62"/>
      <c r="F17" s="130" t="s">
        <v>22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1"/>
      <c r="AH17" s="121" t="s">
        <v>75</v>
      </c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3"/>
      <c r="AT17" s="121" t="s">
        <v>75</v>
      </c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3"/>
      <c r="BF17" s="121" t="s">
        <v>75</v>
      </c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3"/>
      <c r="BR17" s="124" t="s">
        <v>75</v>
      </c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6"/>
      <c r="CD17" s="124" t="s">
        <v>75</v>
      </c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6"/>
      <c r="CP17" s="124" t="s">
        <v>75</v>
      </c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6"/>
    </row>
    <row r="18" spans="1:105" s="11" customFormat="1" ht="15" customHeight="1">
      <c r="A18" s="61" t="s">
        <v>4</v>
      </c>
      <c r="B18" s="62"/>
      <c r="C18" s="62"/>
      <c r="D18" s="62"/>
      <c r="E18" s="62"/>
      <c r="F18" s="84" t="s">
        <v>23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120"/>
      <c r="AH18" s="121">
        <v>4</v>
      </c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3"/>
      <c r="AT18" s="121">
        <v>4</v>
      </c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3"/>
      <c r="BF18" s="121" t="s">
        <v>75</v>
      </c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3"/>
      <c r="BR18" s="124">
        <v>1220.78</v>
      </c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6"/>
      <c r="CD18" s="124">
        <v>1403.02</v>
      </c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6"/>
      <c r="CP18" s="124" t="s">
        <v>75</v>
      </c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6"/>
    </row>
    <row r="19" spans="1:105" s="11" customFormat="1" ht="40.5" customHeight="1">
      <c r="A19" s="61"/>
      <c r="B19" s="62"/>
      <c r="C19" s="62"/>
      <c r="D19" s="62"/>
      <c r="E19" s="62"/>
      <c r="F19" s="130" t="s">
        <v>24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  <c r="AH19" s="121" t="s">
        <v>75</v>
      </c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3"/>
      <c r="AT19" s="121" t="s">
        <v>75</v>
      </c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3"/>
      <c r="BF19" s="121" t="s">
        <v>75</v>
      </c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3"/>
      <c r="BR19" s="124" t="s">
        <v>75</v>
      </c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6"/>
      <c r="CD19" s="124" t="s">
        <v>75</v>
      </c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6"/>
      <c r="CP19" s="124" t="s">
        <v>75</v>
      </c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6"/>
    </row>
    <row r="20" spans="1:105" s="11" customFormat="1" ht="15" customHeight="1">
      <c r="A20" s="61" t="s">
        <v>25</v>
      </c>
      <c r="B20" s="62"/>
      <c r="C20" s="62"/>
      <c r="D20" s="62"/>
      <c r="E20" s="62"/>
      <c r="F20" s="84" t="s">
        <v>44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120"/>
      <c r="AH20" s="97">
        <v>6</v>
      </c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9"/>
      <c r="AT20" s="121">
        <v>5</v>
      </c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3"/>
      <c r="BF20" s="121" t="s">
        <v>75</v>
      </c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3"/>
      <c r="BR20" s="124">
        <v>16998.03</v>
      </c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6"/>
      <c r="CD20" s="124">
        <v>8321.7999999999993</v>
      </c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6"/>
      <c r="CP20" s="124" t="s">
        <v>75</v>
      </c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6"/>
    </row>
    <row r="21" spans="1:105" s="11" customFormat="1" ht="40.5" customHeight="1">
      <c r="A21" s="61"/>
      <c r="B21" s="62"/>
      <c r="C21" s="62"/>
      <c r="D21" s="62"/>
      <c r="E21" s="62"/>
      <c r="F21" s="130" t="s">
        <v>24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1"/>
      <c r="AH21" s="121" t="s">
        <v>75</v>
      </c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3"/>
      <c r="AT21" s="121" t="s">
        <v>75</v>
      </c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3"/>
      <c r="BF21" s="121" t="s">
        <v>75</v>
      </c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3"/>
      <c r="BR21" s="124" t="s">
        <v>75</v>
      </c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6"/>
      <c r="CD21" s="124" t="s">
        <v>75</v>
      </c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6"/>
      <c r="CP21" s="124" t="s">
        <v>75</v>
      </c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6"/>
    </row>
    <row r="22" spans="1:10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105" s="31" customFormat="1" ht="12.75" customHeight="1">
      <c r="A23" s="135" t="s">
        <v>26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</row>
    <row r="24" spans="1:105" s="32" customFormat="1" ht="69" customHeight="1">
      <c r="A24" s="136" t="s">
        <v>27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</row>
    <row r="25" spans="1:105" ht="3" customHeight="1"/>
  </sheetData>
  <mergeCells count="79">
    <mergeCell ref="A23:DA23"/>
    <mergeCell ref="A24:DA24"/>
    <mergeCell ref="CD20:CO20"/>
    <mergeCell ref="CP20:DA20"/>
    <mergeCell ref="A21:E21"/>
    <mergeCell ref="F21:AG21"/>
    <mergeCell ref="AH21:AS21"/>
    <mergeCell ref="AT21:BE21"/>
    <mergeCell ref="BF21:BQ21"/>
    <mergeCell ref="BR21:CC21"/>
    <mergeCell ref="CD21:CO21"/>
    <mergeCell ref="CP21:DA21"/>
    <mergeCell ref="A20:E20"/>
    <mergeCell ref="F20:AG20"/>
    <mergeCell ref="AH20:AS20"/>
    <mergeCell ref="AT20:BE20"/>
    <mergeCell ref="BF20:BQ20"/>
    <mergeCell ref="BR20:CC20"/>
    <mergeCell ref="CD18:CO18"/>
    <mergeCell ref="CP18:DA18"/>
    <mergeCell ref="A19:E19"/>
    <mergeCell ref="F19:AG19"/>
    <mergeCell ref="AH19:AS19"/>
    <mergeCell ref="AT19:BE19"/>
    <mergeCell ref="BF19:BQ19"/>
    <mergeCell ref="BR19:CC19"/>
    <mergeCell ref="CD19:CO19"/>
    <mergeCell ref="CP19:DA19"/>
    <mergeCell ref="A18:E18"/>
    <mergeCell ref="F18:AG18"/>
    <mergeCell ref="AH18:AS18"/>
    <mergeCell ref="AT18:BE18"/>
    <mergeCell ref="BF18:BQ18"/>
    <mergeCell ref="BR18:CC18"/>
    <mergeCell ref="CD16:CO16"/>
    <mergeCell ref="CP16:DA16"/>
    <mergeCell ref="A17:E17"/>
    <mergeCell ref="F17:AG17"/>
    <mergeCell ref="AH17:AS17"/>
    <mergeCell ref="AT17:BE17"/>
    <mergeCell ref="BF17:BQ17"/>
    <mergeCell ref="BR17:CC17"/>
    <mergeCell ref="CD17:CO17"/>
    <mergeCell ref="CP17:DA17"/>
    <mergeCell ref="A16:E16"/>
    <mergeCell ref="F16:AG16"/>
    <mergeCell ref="AH16:AS16"/>
    <mergeCell ref="AT16:BE16"/>
    <mergeCell ref="A15:E15"/>
    <mergeCell ref="F15:AG15"/>
    <mergeCell ref="AH15:AS15"/>
    <mergeCell ref="AT15:BE15"/>
    <mergeCell ref="BF15:BQ15"/>
    <mergeCell ref="BR14:CC14"/>
    <mergeCell ref="CD14:CO14"/>
    <mergeCell ref="BF16:BQ16"/>
    <mergeCell ref="BR16:CC16"/>
    <mergeCell ref="CP14:DA14"/>
    <mergeCell ref="BR15:CC15"/>
    <mergeCell ref="CD15:CO15"/>
    <mergeCell ref="CP15:DA15"/>
    <mergeCell ref="A14:E14"/>
    <mergeCell ref="F14:AG14"/>
    <mergeCell ref="AH14:AS14"/>
    <mergeCell ref="AT14:BE14"/>
    <mergeCell ref="BF14:BQ14"/>
    <mergeCell ref="BQ2:DA2"/>
    <mergeCell ref="BQ4:DA4"/>
    <mergeCell ref="A8:DA8"/>
    <mergeCell ref="A10:DA10"/>
    <mergeCell ref="A12:AG13"/>
    <mergeCell ref="AH12:BQ12"/>
    <mergeCell ref="BR12:DA12"/>
    <mergeCell ref="AH13:AS13"/>
    <mergeCell ref="AT13:BE13"/>
    <mergeCell ref="BF13:BQ13"/>
    <mergeCell ref="BR13:CC13"/>
    <mergeCell ref="CD13:CO13"/>
    <mergeCell ref="CP13:DA13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Титульный лист</vt:lpstr>
      <vt:lpstr>28а</vt:lpstr>
      <vt:lpstr>28б</vt:lpstr>
      <vt:lpstr>2</vt:lpstr>
      <vt:lpstr>3</vt:lpstr>
      <vt:lpstr>4</vt:lpstr>
      <vt:lpstr>5</vt:lpstr>
      <vt:lpstr>'2'!Область_печати</vt:lpstr>
      <vt:lpstr>'3'!Область_печати</vt:lpstr>
      <vt:lpstr>'4'!Область_печати</vt:lpstr>
      <vt:lpstr>'5'!Область_печати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Пео_шеф</cp:lastModifiedBy>
  <cp:lastPrinted>2022-10-21T08:14:04Z</cp:lastPrinted>
  <dcterms:created xsi:type="dcterms:W3CDTF">2011-01-11T10:25:48Z</dcterms:created>
  <dcterms:modified xsi:type="dcterms:W3CDTF">2025-08-15T05:39:56Z</dcterms:modified>
</cp:coreProperties>
</file>